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anatron sales\Documents\Estimation samples\"/>
    </mc:Choice>
  </mc:AlternateContent>
  <bookViews>
    <workbookView xWindow="0" yWindow="0" windowWidth="28800" windowHeight="12300"/>
  </bookViews>
  <sheets>
    <sheet name="PLUMBING ESTIMATE" sheetId="20" r:id="rId1"/>
  </sheets>
  <definedNames>
    <definedName name="_xlnm._FilterDatabase" localSheetId="0" hidden="1">'PLUMBING ESTIMATE'!$N$1:$N$355</definedName>
    <definedName name="_xlnm.Print_Area" localSheetId="0">'PLUMBING ESTIMATE'!$A$1:$Q$93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6" i="20" l="1"/>
  <c r="A37" i="20"/>
  <c r="A38" i="20"/>
  <c r="A41" i="20"/>
  <c r="A43" i="20"/>
  <c r="A48" i="20"/>
  <c r="A50" i="20"/>
  <c r="A55" i="20"/>
  <c r="A56" i="20"/>
  <c r="A57" i="20"/>
  <c r="A70" i="20"/>
  <c r="A72" i="20"/>
  <c r="A76" i="20"/>
  <c r="A78" i="20"/>
  <c r="A81" i="20"/>
  <c r="A83" i="20"/>
  <c r="L59" i="20"/>
  <c r="M59" i="20" s="1"/>
  <c r="F59" i="20"/>
  <c r="I59" i="20" s="1"/>
  <c r="L64" i="20"/>
  <c r="N64" i="20" s="1"/>
  <c r="F64" i="20"/>
  <c r="K64" i="20" s="1"/>
  <c r="L63" i="20"/>
  <c r="N63" i="20" s="1"/>
  <c r="F63" i="20"/>
  <c r="I63" i="20" s="1"/>
  <c r="L62" i="20"/>
  <c r="N62" i="20" s="1"/>
  <c r="F62" i="20"/>
  <c r="K62" i="20" s="1"/>
  <c r="L61" i="20"/>
  <c r="F61" i="20"/>
  <c r="I61" i="20" s="1"/>
  <c r="L60" i="20"/>
  <c r="N60" i="20" s="1"/>
  <c r="F60" i="20"/>
  <c r="M60" i="20" s="1"/>
  <c r="L69" i="20"/>
  <c r="N69" i="20" s="1"/>
  <c r="F69" i="20"/>
  <c r="K69" i="20" s="1"/>
  <c r="L68" i="20"/>
  <c r="F68" i="20"/>
  <c r="I68" i="20" s="1"/>
  <c r="L58" i="20"/>
  <c r="N58" i="20" s="1"/>
  <c r="F58" i="20"/>
  <c r="K58" i="20" s="1"/>
  <c r="L67" i="20"/>
  <c r="F67" i="20"/>
  <c r="K67" i="20" s="1"/>
  <c r="L66" i="20"/>
  <c r="N66" i="20" s="1"/>
  <c r="F66" i="20"/>
  <c r="I66" i="20" s="1"/>
  <c r="L65" i="20"/>
  <c r="N65" i="20" s="1"/>
  <c r="F65" i="20"/>
  <c r="K65" i="20" s="1"/>
  <c r="F35" i="20"/>
  <c r="K35" i="20" s="1"/>
  <c r="F34" i="20"/>
  <c r="K34" i="20" s="1"/>
  <c r="L35" i="20"/>
  <c r="N35" i="20" s="1"/>
  <c r="L34" i="20"/>
  <c r="N34" i="20" s="1"/>
  <c r="L33" i="20"/>
  <c r="N33" i="20" s="1"/>
  <c r="L32" i="20"/>
  <c r="N32" i="20" s="1"/>
  <c r="L31" i="20"/>
  <c r="N31" i="20" s="1"/>
  <c r="L40" i="20"/>
  <c r="F40" i="20"/>
  <c r="K40" i="20" s="1"/>
  <c r="L39" i="20"/>
  <c r="N39" i="20" s="1"/>
  <c r="F39" i="20"/>
  <c r="K39" i="20" s="1"/>
  <c r="L47" i="20"/>
  <c r="N47" i="20" s="1"/>
  <c r="F47" i="20"/>
  <c r="I47" i="20" s="1"/>
  <c r="L46" i="20"/>
  <c r="F46" i="20"/>
  <c r="I46" i="20" s="1"/>
  <c r="L45" i="20"/>
  <c r="F45" i="20"/>
  <c r="I45" i="20" s="1"/>
  <c r="L44" i="20"/>
  <c r="N44" i="20" s="1"/>
  <c r="F44" i="20"/>
  <c r="K44" i="20" s="1"/>
  <c r="L54" i="20"/>
  <c r="F54" i="20"/>
  <c r="K54" i="20" s="1"/>
  <c r="L53" i="20"/>
  <c r="N53" i="20" s="1"/>
  <c r="F53" i="20"/>
  <c r="I53" i="20" s="1"/>
  <c r="L52" i="20"/>
  <c r="N52" i="20" s="1"/>
  <c r="F52" i="20"/>
  <c r="I52" i="20" s="1"/>
  <c r="L51" i="20"/>
  <c r="N51" i="20" s="1"/>
  <c r="L75" i="20"/>
  <c r="N75" i="20" s="1"/>
  <c r="F75" i="20"/>
  <c r="K75" i="20" s="1"/>
  <c r="L74" i="20"/>
  <c r="N74" i="20" s="1"/>
  <c r="F74" i="20"/>
  <c r="I74" i="20" s="1"/>
  <c r="L73" i="20"/>
  <c r="F73" i="20"/>
  <c r="K73" i="20" s="1"/>
  <c r="L80" i="20"/>
  <c r="N80" i="20" s="1"/>
  <c r="F80" i="20"/>
  <c r="I80" i="20" s="1"/>
  <c r="L79" i="20"/>
  <c r="F79" i="20"/>
  <c r="K79" i="20" s="1"/>
  <c r="L86" i="20"/>
  <c r="N86" i="20" s="1"/>
  <c r="F86" i="20"/>
  <c r="I86" i="20" s="1"/>
  <c r="L85" i="20"/>
  <c r="F85" i="20"/>
  <c r="I85" i="20" s="1"/>
  <c r="L84" i="20"/>
  <c r="N84" i="20" s="1"/>
  <c r="F84" i="20"/>
  <c r="K84" i="20" s="1"/>
  <c r="L88" i="20"/>
  <c r="N88" i="20" s="1"/>
  <c r="F88" i="20"/>
  <c r="K88" i="20" s="1"/>
  <c r="A39" i="20" l="1"/>
  <c r="O69" i="20"/>
  <c r="M68" i="20"/>
  <c r="M67" i="20"/>
  <c r="O58" i="20"/>
  <c r="O64" i="20"/>
  <c r="K68" i="20"/>
  <c r="N59" i="20"/>
  <c r="O59" i="20" s="1"/>
  <c r="K59" i="20"/>
  <c r="O62" i="20"/>
  <c r="M58" i="20"/>
  <c r="I62" i="20"/>
  <c r="O66" i="20"/>
  <c r="O60" i="20"/>
  <c r="I65" i="20"/>
  <c r="K63" i="20"/>
  <c r="I58" i="20"/>
  <c r="N68" i="20"/>
  <c r="O68" i="20" s="1"/>
  <c r="M61" i="20"/>
  <c r="O63" i="20"/>
  <c r="K66" i="20"/>
  <c r="M69" i="20"/>
  <c r="O65" i="20"/>
  <c r="N61" i="20"/>
  <c r="O61" i="20" s="1"/>
  <c r="M64" i="20"/>
  <c r="M66" i="20"/>
  <c r="N67" i="20"/>
  <c r="O67" i="20" s="1"/>
  <c r="I60" i="20"/>
  <c r="K61" i="20"/>
  <c r="M63" i="20"/>
  <c r="M65" i="20"/>
  <c r="I69" i="20"/>
  <c r="K60" i="20"/>
  <c r="M62" i="20"/>
  <c r="I67" i="20"/>
  <c r="I64" i="20"/>
  <c r="I35" i="20"/>
  <c r="O34" i="20"/>
  <c r="I34" i="20"/>
  <c r="O35" i="20"/>
  <c r="M35" i="20"/>
  <c r="M34" i="20"/>
  <c r="M40" i="20"/>
  <c r="O39" i="20"/>
  <c r="M39" i="20"/>
  <c r="M54" i="20"/>
  <c r="M45" i="20"/>
  <c r="K46" i="20"/>
  <c r="M46" i="20"/>
  <c r="I40" i="20"/>
  <c r="N40" i="20"/>
  <c r="O40" i="20" s="1"/>
  <c r="I39" i="20"/>
  <c r="O53" i="20"/>
  <c r="N45" i="20"/>
  <c r="O45" i="20" s="1"/>
  <c r="O47" i="20"/>
  <c r="K53" i="20"/>
  <c r="K52" i="20"/>
  <c r="O44" i="20"/>
  <c r="K47" i="20"/>
  <c r="O52" i="20"/>
  <c r="N46" i="20"/>
  <c r="O46" i="20" s="1"/>
  <c r="M44" i="20"/>
  <c r="I44" i="20"/>
  <c r="K45" i="20"/>
  <c r="M47" i="20"/>
  <c r="M53" i="20"/>
  <c r="N54" i="20"/>
  <c r="O54" i="20" s="1"/>
  <c r="M52" i="20"/>
  <c r="I54" i="20"/>
  <c r="O86" i="20"/>
  <c r="M79" i="20"/>
  <c r="O75" i="20"/>
  <c r="O74" i="20"/>
  <c r="I73" i="20"/>
  <c r="I79" i="20"/>
  <c r="O84" i="20"/>
  <c r="M73" i="20"/>
  <c r="K80" i="20"/>
  <c r="K86" i="20"/>
  <c r="O80" i="20"/>
  <c r="N79" i="20"/>
  <c r="O79" i="20" s="1"/>
  <c r="M85" i="20"/>
  <c r="N73" i="20"/>
  <c r="O73" i="20" s="1"/>
  <c r="K74" i="20"/>
  <c r="O88" i="20"/>
  <c r="I75" i="20"/>
  <c r="M75" i="20"/>
  <c r="M74" i="20"/>
  <c r="M80" i="20"/>
  <c r="I84" i="20"/>
  <c r="M86" i="20"/>
  <c r="M84" i="20"/>
  <c r="N85" i="20"/>
  <c r="O85" i="20" s="1"/>
  <c r="K85" i="20"/>
  <c r="M88" i="20"/>
  <c r="I88" i="20"/>
  <c r="A40" i="20" l="1"/>
  <c r="P22" i="20"/>
  <c r="L87" i="20"/>
  <c r="N87" i="20" s="1"/>
  <c r="F87" i="20"/>
  <c r="K87" i="20" s="1"/>
  <c r="F33" i="20"/>
  <c r="F32" i="20"/>
  <c r="F31" i="20"/>
  <c r="A30" i="20"/>
  <c r="A26" i="20"/>
  <c r="A27" i="20"/>
  <c r="A42" i="20" l="1"/>
  <c r="A44" i="20"/>
  <c r="K33" i="20"/>
  <c r="I33" i="20"/>
  <c r="O33" i="20"/>
  <c r="M33" i="20"/>
  <c r="K31" i="20"/>
  <c r="I31" i="20"/>
  <c r="M31" i="20"/>
  <c r="O31" i="20"/>
  <c r="K32" i="20"/>
  <c r="I32" i="20"/>
  <c r="M32" i="20"/>
  <c r="O32" i="20"/>
  <c r="O87" i="20"/>
  <c r="M87" i="20"/>
  <c r="I87" i="20"/>
  <c r="A45" i="20" l="1"/>
  <c r="P13" i="20"/>
  <c r="F51" i="20"/>
  <c r="A46" i="20" l="1"/>
  <c r="A47" i="20" s="1"/>
  <c r="K51" i="20"/>
  <c r="I51" i="20"/>
  <c r="O51" i="20"/>
  <c r="M51" i="20"/>
  <c r="A89" i="20"/>
  <c r="A49" i="20" l="1"/>
  <c r="P27" i="20"/>
  <c r="P90" i="20" s="1"/>
  <c r="P91" i="20" s="1"/>
  <c r="P92" i="20" s="1"/>
  <c r="A51" i="20" l="1"/>
  <c r="A52" i="20" s="1"/>
  <c r="A53" i="20" s="1"/>
  <c r="A54" i="20" s="1"/>
  <c r="A58" i="20" s="1"/>
  <c r="A59" i="20" s="1"/>
  <c r="A60" i="20" s="1"/>
  <c r="A61" i="20" s="1"/>
  <c r="A62" i="20" s="1"/>
  <c r="A63" i="20" s="1"/>
  <c r="A64" i="20" s="1"/>
  <c r="A65" i="20" s="1"/>
  <c r="A66" i="20" s="1"/>
  <c r="A67" i="20" s="1"/>
  <c r="A68" i="20" s="1"/>
  <c r="A69" i="20" s="1"/>
  <c r="A71" i="20" s="1"/>
  <c r="A73" i="20" s="1"/>
  <c r="A74" i="20" s="1"/>
  <c r="A75" i="20" s="1"/>
  <c r="A77" i="20" s="1"/>
  <c r="A79" i="20" s="1"/>
  <c r="A80" i="20" s="1"/>
  <c r="A82" i="20" s="1"/>
  <c r="A84" i="20" s="1"/>
  <c r="A85" i="20" s="1"/>
  <c r="A86" i="20" s="1"/>
  <c r="A87" i="20" s="1"/>
  <c r="A88" i="20" s="1"/>
  <c r="P14" i="20"/>
  <c r="P16" i="20" s="1"/>
  <c r="P17" i="20" s="1"/>
  <c r="P18" i="20" s="1"/>
  <c r="A15" i="20"/>
  <c r="C14" i="20"/>
  <c r="B14" i="20"/>
  <c r="A14" i="20"/>
  <c r="C13" i="20"/>
  <c r="P3" i="20" l="1"/>
  <c r="P4" i="20" l="1"/>
  <c r="P5" i="20" s="1"/>
  <c r="A24" i="20" l="1"/>
  <c r="A25" i="20" l="1"/>
  <c r="A29" i="20" s="1"/>
  <c r="F25" i="20"/>
  <c r="K25" i="20" s="1"/>
  <c r="A31" i="20" l="1"/>
  <c r="F24" i="20"/>
  <c r="K24" i="20" s="1"/>
  <c r="A32" i="20" l="1"/>
  <c r="A33" i="20" l="1"/>
  <c r="A34" i="20" l="1"/>
  <c r="A35" i="20" l="1"/>
</calcChain>
</file>

<file path=xl/sharedStrings.xml><?xml version="1.0" encoding="utf-8"?>
<sst xmlns="http://schemas.openxmlformats.org/spreadsheetml/2006/main" count="137" uniqueCount="91">
  <si>
    <t>DESCRIPTION</t>
  </si>
  <si>
    <t>UNIT COST</t>
  </si>
  <si>
    <t>SUB TOTAL</t>
  </si>
  <si>
    <t>SR #</t>
  </si>
  <si>
    <t>QTY WITH
WASTAGE</t>
  </si>
  <si>
    <t>TOTAL ITEM
COST</t>
  </si>
  <si>
    <t>TOTAL TRADE
COST</t>
  </si>
  <si>
    <t>TOTAL BID</t>
  </si>
  <si>
    <t>OVERHEAD &amp; PROFIT (25%)</t>
  </si>
  <si>
    <t>QTY.</t>
  </si>
  <si>
    <t>WASTAGE</t>
  </si>
  <si>
    <t>PROJECT:</t>
  </si>
  <si>
    <t>ADDRESS:</t>
  </si>
  <si>
    <t>DATE</t>
  </si>
  <si>
    <t>DIV. 01</t>
  </si>
  <si>
    <t>GENERAL REQUIREMENTS</t>
  </si>
  <si>
    <t>CSI DIV.</t>
  </si>
  <si>
    <t>TOTAL TRADE COST</t>
  </si>
  <si>
    <t>SUBTOTAL</t>
  </si>
  <si>
    <t>OVERHEAD &amp; PROFIT - 25%</t>
  </si>
  <si>
    <t>LS</t>
  </si>
  <si>
    <t>UNIT LABOR COST</t>
  </si>
  <si>
    <t>TOTAL LABOR COST</t>
  </si>
  <si>
    <t>UNIT MATERIAL COST</t>
  </si>
  <si>
    <t>TOTAL MATERIAL COST</t>
  </si>
  <si>
    <t>EA</t>
  </si>
  <si>
    <t>Allowances</t>
  </si>
  <si>
    <t>SCOPE:</t>
  </si>
  <si>
    <t>Permits &amp; Site Supervision Fee</t>
  </si>
  <si>
    <t>GENERAL CONDITIONS COST WILL BE ADDED BY CONTRACTOR AS PER SITE REQUIRMENTS</t>
  </si>
  <si>
    <t>UNIT</t>
  </si>
  <si>
    <t>PROJECT SUMMARY</t>
  </si>
  <si>
    <t>ESTIMATE OF MATERIALS AND COST OF CONSTRUCTION</t>
  </si>
  <si>
    <t>DETAILED ESTIMATE</t>
  </si>
  <si>
    <t>HOURLY RATE</t>
  </si>
  <si>
    <t>UNIT LABOR HOURS</t>
  </si>
  <si>
    <t>TOTAL LABOR HOURS</t>
  </si>
  <si>
    <t>DIV. 22</t>
  </si>
  <si>
    <t>PLUMBING</t>
  </si>
  <si>
    <t>WASTE PIPE</t>
  </si>
  <si>
    <t>LF</t>
  </si>
  <si>
    <t>WATER PIPE</t>
  </si>
  <si>
    <t>PLUMBING FIXTURE</t>
  </si>
  <si>
    <t>DEMOLITION</t>
  </si>
  <si>
    <t xml:space="preserve">TYPE L COPPER </t>
  </si>
  <si>
    <t>WASTE PIPE FITTING</t>
  </si>
  <si>
    <t>WATER PIPE FITTING</t>
  </si>
  <si>
    <t>PVC SOCKET FITTING ASTM D2665</t>
  </si>
  <si>
    <t>COPPER SOLDER JOINT FITTING ASME B16.22</t>
  </si>
  <si>
    <t>2" Elbow (45" Degree)</t>
  </si>
  <si>
    <t>2" Elbow (90" Degree)</t>
  </si>
  <si>
    <t>2" WYE</t>
  </si>
  <si>
    <t>3/4" Elbow (90" Degree)</t>
  </si>
  <si>
    <t>3/4" Tee</t>
  </si>
  <si>
    <t>1" Elbow (90" Degree)</t>
  </si>
  <si>
    <t>1" Tee</t>
  </si>
  <si>
    <t>1-1/2" Tee</t>
  </si>
  <si>
    <t>1-1/4" Tee</t>
  </si>
  <si>
    <t>GAS PIPE FITTING</t>
  </si>
  <si>
    <t>1/2" Hot Water Pipe</t>
  </si>
  <si>
    <t>1/2" Sanitary Cold Water Pipe</t>
  </si>
  <si>
    <t>3/4" Hot Water Pipe</t>
  </si>
  <si>
    <t>3/4" Sanitary Cold Water Pipe</t>
  </si>
  <si>
    <t>GAS PIPE</t>
  </si>
  <si>
    <t>1" Gas Pipe</t>
  </si>
  <si>
    <t>1-1/2" Gas Pipe</t>
  </si>
  <si>
    <t>1-1/4" Gas Pipe</t>
  </si>
  <si>
    <t>3/4" Gas Pipe</t>
  </si>
  <si>
    <t>2" Vent Pipe</t>
  </si>
  <si>
    <t>2" Waste Pipe</t>
  </si>
  <si>
    <t>Demolish Lavatory as LV</t>
  </si>
  <si>
    <t>Demolish Urinal</t>
  </si>
  <si>
    <t>Demolish Water Closet as WC-1</t>
  </si>
  <si>
    <t>Demolish Water Closet as WC-2</t>
  </si>
  <si>
    <t>Demolish Wall Cleanout as WCO</t>
  </si>
  <si>
    <t>ASSE 1022 Listed Backflow Preventer</t>
  </si>
  <si>
    <t>Automatic Gas Shutoff Valve</t>
  </si>
  <si>
    <t>Dump Sink</t>
  </si>
  <si>
    <t>Hand Sink as HS</t>
  </si>
  <si>
    <t>Shutoff Valve</t>
  </si>
  <si>
    <t>SCH. 40 PVC Pipe</t>
  </si>
  <si>
    <t>SCH. 40 Black Steel</t>
  </si>
  <si>
    <t>Water Closet as WC-1
KHOLER WELLCOMME FLUSH VALVE WATER CLOSET MODEL K-4350 WITH OPEN FRONT KOH</t>
  </si>
  <si>
    <t xml:space="preserve">Water Closet as WC-2
KHOLER HIGHCLIFF FLUSH VALVE WATER CLOSET MODEL K-4368 ADA COMPLIANT WITH OPEN FRONT
KOHLER LUSTRA MODEL K-4670 TOILET SEAT, INSTALL WITH </t>
  </si>
  <si>
    <t>Urinal
AMERICAN STANDARD WALL MOUNTED URINAL WASHBROOK FLOWISE 0.125 GPF WITH MANUAL
FLUSH VALVE 6590.503</t>
  </si>
  <si>
    <t>Lavatory as LV
KOHLER PENNINGTON K-2196-8 W/ KOHLER TRITON K-7443-K FAUCET 2 GPM. ADA COMPLIANT.
EQUIVALENT ACCEPTABLE. INSTALL WITH POWERS #LFG480 MIXING VALVE(ASSE 1070 LISTED).</t>
  </si>
  <si>
    <t>Floor Drain
ZURN Z415B W/SEDIMENT BUCKET. TRAP PRIMER CONNECTION WHERE REQUIRED BY CODE.
EQUIVALENT FIXTURE ACCEPTABLE</t>
  </si>
  <si>
    <t>Floor Sink as FS
ZURN Z-1901, 12" SQUARE TOP, HALF GRATE COVER AND 8" DEEP WITH DOME STRAINER.
EQUIVALENT FIXTURE ACCEPTABLE.</t>
  </si>
  <si>
    <t>Wall Cleanout as WCO
ZURN Z1441 WALL CLEANOUT W/SMOOTH ACCESS COVER EQUIVALENT FIXTURE ACCEPTABLE.</t>
  </si>
  <si>
    <t>DENNY'S REMODEL</t>
  </si>
  <si>
    <t>Hidden due to privacy policy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</si>
</sst>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.0000_);_(&quot;$&quot;* \(#,##0.0000\);_(&quot;$&quot;* &quot;-&quot;??_);_(@_)"/>
  </numFmts>
  <fonts count="56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rgb="FF00B0F0"/>
      <name val="Calibri"/>
      <family val="2"/>
      <scheme val="minor"/>
    </font>
    <font>
      <b/>
      <sz val="14"/>
      <color theme="0" tint="-0.34998626667073579"/>
      <name val="Calibri"/>
      <family val="2"/>
      <scheme val="minor"/>
    </font>
    <font>
      <sz val="11"/>
      <name val="Calibri"/>
      <family val="2"/>
      <scheme val="minor"/>
    </font>
    <font>
      <sz val="12"/>
      <name val="Arial"/>
      <family val="2"/>
    </font>
    <font>
      <b/>
      <sz val="14"/>
      <color theme="1"/>
      <name val="Calibri"/>
      <family val="2"/>
      <scheme val="minor"/>
    </font>
    <font>
      <sz val="8"/>
      <name val="Arial"/>
      <family val="2"/>
    </font>
    <font>
      <b/>
      <sz val="11"/>
      <color rgb="FF00206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rgb="FF00B0F0"/>
      <name val="Calibri"/>
      <family val="2"/>
      <scheme val="minor"/>
    </font>
    <font>
      <b/>
      <sz val="12"/>
      <color theme="0" tint="-0.34998626667073579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FFFF"/>
        <bgColor indexed="64"/>
      </patternFill>
    </fill>
  </fills>
  <borders count="3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25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9" fillId="3" borderId="0" applyNumberFormat="0" applyBorder="0" applyAlignment="0" applyProtection="0"/>
    <xf numFmtId="0" fontId="19" fillId="3" borderId="0" applyNumberFormat="0" applyBorder="0" applyAlignment="0" applyProtection="0"/>
    <xf numFmtId="0" fontId="20" fillId="20" borderId="1" applyNumberFormat="0" applyAlignment="0" applyProtection="0"/>
    <xf numFmtId="0" fontId="20" fillId="20" borderId="1" applyNumberFormat="0" applyAlignment="0" applyProtection="0"/>
    <xf numFmtId="0" fontId="21" fillId="21" borderId="2" applyNumberFormat="0" applyAlignment="0" applyProtection="0"/>
    <xf numFmtId="0" fontId="21" fillId="21" borderId="2" applyNumberFormat="0" applyAlignment="0" applyProtection="0"/>
    <xf numFmtId="43" fontId="34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3" fillId="4" borderId="0" applyNumberFormat="0" applyBorder="0" applyAlignment="0" applyProtection="0"/>
    <xf numFmtId="0" fontId="24" fillId="0" borderId="3" applyNumberFormat="0" applyFill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8" fillId="0" borderId="6" applyNumberFormat="0" applyFill="0" applyAlignment="0" applyProtection="0"/>
    <xf numFmtId="0" fontId="28" fillId="0" borderId="6" applyNumberFormat="0" applyFill="0" applyAlignment="0" applyProtection="0"/>
    <xf numFmtId="0" fontId="29" fillId="22" borderId="0" applyNumberFormat="0" applyBorder="0" applyAlignment="0" applyProtection="0"/>
    <xf numFmtId="0" fontId="29" fillId="22" borderId="0" applyNumberFormat="0" applyBorder="0" applyAlignment="0" applyProtection="0"/>
    <xf numFmtId="0" fontId="15" fillId="0" borderId="0"/>
    <xf numFmtId="0" fontId="34" fillId="0" borderId="0"/>
    <xf numFmtId="0" fontId="16" fillId="0" borderId="0"/>
    <xf numFmtId="0" fontId="35" fillId="0" borderId="0"/>
    <xf numFmtId="0" fontId="16" fillId="23" borderId="7" applyNumberFormat="0" applyFont="0" applyAlignment="0" applyProtection="0"/>
    <xf numFmtId="0" fontId="16" fillId="23" borderId="7" applyNumberFormat="0" applyFont="0" applyAlignment="0" applyProtection="0"/>
    <xf numFmtId="0" fontId="30" fillId="20" borderId="8" applyNumberFormat="0" applyAlignment="0" applyProtection="0"/>
    <xf numFmtId="0" fontId="30" fillId="20" borderId="8" applyNumberFormat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9" applyNumberFormat="0" applyFill="0" applyAlignment="0" applyProtection="0"/>
    <xf numFmtId="0" fontId="32" fillId="0" borderId="9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4" fillId="0" borderId="0"/>
    <xf numFmtId="0" fontId="16" fillId="0" borderId="0"/>
    <xf numFmtId="43" fontId="16" fillId="0" borderId="0" applyFont="0" applyFill="0" applyBorder="0" applyAlignment="0" applyProtection="0"/>
    <xf numFmtId="0" fontId="16" fillId="0" borderId="0"/>
    <xf numFmtId="0" fontId="13" fillId="0" borderId="0"/>
    <xf numFmtId="0" fontId="13" fillId="0" borderId="0"/>
    <xf numFmtId="44" fontId="41" fillId="0" borderId="0" applyFont="0" applyFill="0" applyBorder="0" applyAlignment="0" applyProtection="0"/>
    <xf numFmtId="0" fontId="12" fillId="0" borderId="0"/>
    <xf numFmtId="0" fontId="12" fillId="0" borderId="0"/>
    <xf numFmtId="0" fontId="11" fillId="0" borderId="0"/>
    <xf numFmtId="0" fontId="10" fillId="0" borderId="0"/>
    <xf numFmtId="0" fontId="10" fillId="0" borderId="0"/>
    <xf numFmtId="0" fontId="15" fillId="0" borderId="0"/>
    <xf numFmtId="0" fontId="9" fillId="0" borderId="0"/>
    <xf numFmtId="0" fontId="8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44" fontId="1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1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167">
    <xf numFmtId="0" fontId="0" fillId="0" borderId="0" xfId="0"/>
    <xf numFmtId="0" fontId="46" fillId="0" borderId="13" xfId="0" applyFont="1" applyBorder="1" applyAlignment="1">
      <alignment horizontal="center" vertical="center" wrapText="1"/>
    </xf>
    <xf numFmtId="0" fontId="47" fillId="0" borderId="13" xfId="0" applyFont="1" applyBorder="1" applyAlignment="1">
      <alignment vertical="center" wrapText="1"/>
    </xf>
    <xf numFmtId="0" fontId="47" fillId="0" borderId="22" xfId="0" applyFont="1" applyBorder="1" applyAlignment="1">
      <alignment horizontal="center" vertical="center" wrapText="1"/>
    </xf>
    <xf numFmtId="0" fontId="47" fillId="0" borderId="13" xfId="0" applyFont="1" applyBorder="1" applyAlignment="1">
      <alignment horizontal="center" vertical="center" wrapText="1"/>
    </xf>
    <xf numFmtId="1" fontId="47" fillId="0" borderId="13" xfId="0" applyNumberFormat="1" applyFont="1" applyBorder="1" applyAlignment="1">
      <alignment horizontal="center" vertical="center" wrapText="1"/>
    </xf>
    <xf numFmtId="9" fontId="47" fillId="0" borderId="13" xfId="116" applyFont="1" applyBorder="1" applyAlignment="1">
      <alignment horizontal="center" vertical="center" wrapText="1"/>
    </xf>
    <xf numFmtId="0" fontId="36" fillId="0" borderId="0" xfId="0" applyFont="1" applyAlignment="1">
      <alignment vertical="center" wrapText="1"/>
    </xf>
    <xf numFmtId="44" fontId="47" fillId="0" borderId="13" xfId="94" applyFont="1" applyFill="1" applyBorder="1" applyAlignment="1">
      <alignment horizontal="center" vertical="center" wrapText="1"/>
    </xf>
    <xf numFmtId="9" fontId="40" fillId="0" borderId="13" xfId="0" applyNumberFormat="1" applyFont="1" applyBorder="1" applyAlignment="1">
      <alignment vertical="center" wrapText="1"/>
    </xf>
    <xf numFmtId="41" fontId="40" fillId="0" borderId="13" xfId="0" applyNumberFormat="1" applyFont="1" applyBorder="1" applyAlignment="1">
      <alignment horizontal="right" vertical="center" wrapText="1"/>
    </xf>
    <xf numFmtId="0" fontId="36" fillId="0" borderId="13" xfId="0" applyFont="1" applyBorder="1" applyAlignment="1">
      <alignment vertical="center" wrapText="1"/>
    </xf>
    <xf numFmtId="0" fontId="46" fillId="26" borderId="16" xfId="0" applyFont="1" applyFill="1" applyBorder="1" applyAlignment="1">
      <alignment horizontal="center" vertical="center" wrapText="1"/>
    </xf>
    <xf numFmtId="44" fontId="47" fillId="0" borderId="13" xfId="94" applyFont="1" applyBorder="1" applyAlignment="1">
      <alignment horizontal="left" vertical="top" wrapText="1"/>
    </xf>
    <xf numFmtId="44" fontId="47" fillId="0" borderId="13" xfId="94" applyFont="1" applyBorder="1" applyAlignment="1">
      <alignment horizontal="center" vertical="center" wrapText="1"/>
    </xf>
    <xf numFmtId="44" fontId="47" fillId="0" borderId="13" xfId="110" applyFont="1" applyBorder="1" applyAlignment="1">
      <alignment horizontal="center" vertical="center" wrapText="1"/>
    </xf>
    <xf numFmtId="0" fontId="37" fillId="0" borderId="13" xfId="0" applyFont="1" applyBorder="1" applyAlignment="1">
      <alignment horizontal="center" vertical="center" wrapText="1"/>
    </xf>
    <xf numFmtId="0" fontId="37" fillId="0" borderId="13" xfId="0" applyFont="1" applyBorder="1" applyAlignment="1">
      <alignment vertical="center" wrapText="1"/>
    </xf>
    <xf numFmtId="0" fontId="36" fillId="26" borderId="19" xfId="0" applyFont="1" applyFill="1" applyBorder="1" applyAlignment="1">
      <alignment vertical="center" wrapText="1"/>
    </xf>
    <xf numFmtId="0" fontId="37" fillId="0" borderId="18" xfId="0" applyFont="1" applyBorder="1" applyAlignment="1">
      <alignment horizontal="center" vertical="center" wrapText="1"/>
    </xf>
    <xf numFmtId="0" fontId="37" fillId="0" borderId="18" xfId="0" applyFont="1" applyBorder="1" applyAlignment="1">
      <alignment vertical="center" wrapText="1"/>
    </xf>
    <xf numFmtId="9" fontId="49" fillId="0" borderId="13" xfId="0" applyNumberFormat="1" applyFont="1" applyBorder="1" applyAlignment="1">
      <alignment vertical="center" wrapText="1"/>
    </xf>
    <xf numFmtId="0" fontId="46" fillId="26" borderId="17" xfId="0" applyFont="1" applyFill="1" applyBorder="1" applyAlignment="1">
      <alignment horizontal="center" vertical="center" wrapText="1"/>
    </xf>
    <xf numFmtId="0" fontId="36" fillId="0" borderId="22" xfId="0" applyFont="1" applyBorder="1" applyAlignment="1">
      <alignment vertical="center" wrapText="1"/>
    </xf>
    <xf numFmtId="44" fontId="36" fillId="0" borderId="13" xfId="0" applyNumberFormat="1" applyFont="1" applyBorder="1" applyAlignment="1">
      <alignment vertical="center" wrapText="1"/>
    </xf>
    <xf numFmtId="0" fontId="52" fillId="0" borderId="13" xfId="0" applyFont="1" applyBorder="1" applyAlignment="1">
      <alignment horizontal="center" vertical="center" wrapText="1"/>
    </xf>
    <xf numFmtId="0" fontId="36" fillId="0" borderId="13" xfId="0" applyFont="1" applyBorder="1" applyAlignment="1">
      <alignment horizontal="center" vertical="center" wrapText="1"/>
    </xf>
    <xf numFmtId="44" fontId="36" fillId="0" borderId="13" xfId="0" applyNumberFormat="1" applyFont="1" applyBorder="1" applyAlignment="1">
      <alignment horizontal="center" vertical="center" wrapText="1"/>
    </xf>
    <xf numFmtId="41" fontId="36" fillId="0" borderId="13" xfId="0" applyNumberFormat="1" applyFont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vertical="center" wrapText="1"/>
    </xf>
    <xf numFmtId="165" fontId="46" fillId="26" borderId="10" xfId="0" applyNumberFormat="1" applyFont="1" applyFill="1" applyBorder="1" applyAlignment="1">
      <alignment horizontal="center" vertical="center" wrapText="1"/>
    </xf>
    <xf numFmtId="0" fontId="36" fillId="0" borderId="18" xfId="0" applyFont="1" applyBorder="1" applyAlignment="1">
      <alignment vertical="center" wrapText="1"/>
    </xf>
    <xf numFmtId="44" fontId="36" fillId="0" borderId="18" xfId="0" applyNumberFormat="1" applyFont="1" applyBorder="1" applyAlignment="1">
      <alignment horizontal="center" vertical="center" wrapText="1"/>
    </xf>
    <xf numFmtId="165" fontId="37" fillId="0" borderId="13" xfId="0" applyNumberFormat="1" applyFont="1" applyBorder="1" applyAlignment="1">
      <alignment vertical="center" wrapText="1"/>
    </xf>
    <xf numFmtId="0" fontId="36" fillId="0" borderId="11" xfId="0" applyFont="1" applyBorder="1" applyAlignment="1">
      <alignment vertical="center" wrapText="1"/>
    </xf>
    <xf numFmtId="0" fontId="40" fillId="0" borderId="22" xfId="0" applyFont="1" applyBorder="1" applyAlignment="1">
      <alignment horizontal="center" vertical="center" wrapText="1"/>
    </xf>
    <xf numFmtId="0" fontId="36" fillId="0" borderId="14" xfId="0" applyFont="1" applyBorder="1" applyAlignment="1">
      <alignment vertical="center" wrapText="1"/>
    </xf>
    <xf numFmtId="0" fontId="37" fillId="0" borderId="14" xfId="0" applyFont="1" applyBorder="1" applyAlignment="1">
      <alignment vertical="center" wrapText="1"/>
    </xf>
    <xf numFmtId="0" fontId="37" fillId="0" borderId="0" xfId="0" applyFont="1" applyAlignment="1">
      <alignment vertical="center" wrapText="1"/>
    </xf>
    <xf numFmtId="0" fontId="36" fillId="25" borderId="0" xfId="0" applyFont="1" applyFill="1" applyAlignment="1">
      <alignment vertical="center" wrapText="1"/>
    </xf>
    <xf numFmtId="0" fontId="36" fillId="0" borderId="21" xfId="0" applyFont="1" applyBorder="1" applyAlignment="1">
      <alignment horizontal="center" vertical="center" wrapText="1"/>
    </xf>
    <xf numFmtId="41" fontId="36" fillId="0" borderId="0" xfId="0" applyNumberFormat="1" applyFont="1" applyAlignment="1">
      <alignment horizontal="center" vertical="center" wrapText="1"/>
    </xf>
    <xf numFmtId="44" fontId="36" fillId="0" borderId="0" xfId="0" applyNumberFormat="1" applyFont="1" applyAlignment="1">
      <alignment vertical="center" wrapText="1"/>
    </xf>
    <xf numFmtId="0" fontId="36" fillId="27" borderId="13" xfId="0" applyFont="1" applyFill="1" applyBorder="1" applyAlignment="1">
      <alignment vertical="center" wrapText="1"/>
    </xf>
    <xf numFmtId="0" fontId="38" fillId="27" borderId="21" xfId="0" applyFont="1" applyFill="1" applyBorder="1" applyAlignment="1">
      <alignment horizontal="left" vertical="center" wrapText="1"/>
    </xf>
    <xf numFmtId="0" fontId="39" fillId="27" borderId="21" xfId="0" applyFont="1" applyFill="1" applyBorder="1" applyAlignment="1">
      <alignment horizontal="left" vertical="center" wrapText="1"/>
    </xf>
    <xf numFmtId="0" fontId="40" fillId="27" borderId="21" xfId="0" applyFont="1" applyFill="1" applyBorder="1" applyAlignment="1">
      <alignment horizontal="center" vertical="center" wrapText="1"/>
    </xf>
    <xf numFmtId="0" fontId="36" fillId="27" borderId="0" xfId="0" applyFont="1" applyFill="1" applyAlignment="1">
      <alignment vertical="center" wrapText="1"/>
    </xf>
    <xf numFmtId="0" fontId="40" fillId="0" borderId="13" xfId="0" applyFont="1" applyBorder="1" applyAlignment="1">
      <alignment horizontal="center" vertical="center" wrapText="1"/>
    </xf>
    <xf numFmtId="0" fontId="40" fillId="0" borderId="23" xfId="0" applyFont="1" applyBorder="1" applyAlignment="1">
      <alignment horizontal="center" vertical="center" wrapText="1"/>
    </xf>
    <xf numFmtId="0" fontId="40" fillId="0" borderId="18" xfId="0" applyFont="1" applyBorder="1" applyAlignment="1">
      <alignment vertical="center" wrapText="1"/>
    </xf>
    <xf numFmtId="0" fontId="40" fillId="0" borderId="18" xfId="0" applyFont="1" applyBorder="1" applyAlignment="1">
      <alignment horizontal="center" vertical="center" wrapText="1"/>
    </xf>
    <xf numFmtId="0" fontId="46" fillId="27" borderId="0" xfId="0" applyFont="1" applyFill="1" applyAlignment="1">
      <alignment vertical="center" wrapText="1"/>
    </xf>
    <xf numFmtId="44" fontId="46" fillId="27" borderId="0" xfId="94" applyFont="1" applyFill="1" applyBorder="1" applyAlignment="1">
      <alignment horizontal="center" vertical="center" wrapText="1"/>
    </xf>
    <xf numFmtId="0" fontId="40" fillId="0" borderId="30" xfId="0" applyFont="1" applyBorder="1" applyAlignment="1">
      <alignment horizontal="center" vertical="center" wrapText="1"/>
    </xf>
    <xf numFmtId="0" fontId="40" fillId="0" borderId="31" xfId="0" applyFont="1" applyBorder="1" applyAlignment="1">
      <alignment vertical="center" wrapText="1"/>
    </xf>
    <xf numFmtId="0" fontId="40" fillId="0" borderId="31" xfId="0" applyFont="1" applyBorder="1" applyAlignment="1">
      <alignment horizontal="center" vertical="center" wrapText="1"/>
    </xf>
    <xf numFmtId="44" fontId="40" fillId="0" borderId="31" xfId="94" applyFont="1" applyBorder="1" applyAlignment="1">
      <alignment vertical="center" wrapText="1"/>
    </xf>
    <xf numFmtId="0" fontId="40" fillId="28" borderId="15" xfId="0" applyFont="1" applyFill="1" applyBorder="1" applyAlignment="1">
      <alignment horizontal="center" vertical="center" wrapText="1"/>
    </xf>
    <xf numFmtId="0" fontId="40" fillId="28" borderId="14" xfId="0" applyFont="1" applyFill="1" applyBorder="1" applyAlignment="1">
      <alignment vertical="center" wrapText="1"/>
    </xf>
    <xf numFmtId="0" fontId="40" fillId="28" borderId="14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vertical="center" wrapText="1"/>
    </xf>
    <xf numFmtId="44" fontId="46" fillId="28" borderId="14" xfId="94" applyFont="1" applyFill="1" applyBorder="1" applyAlignment="1">
      <alignment horizontal="center" vertical="center" wrapText="1"/>
    </xf>
    <xf numFmtId="0" fontId="40" fillId="28" borderId="21" xfId="0" applyFont="1" applyFill="1" applyBorder="1" applyAlignment="1">
      <alignment horizontal="center" vertical="center" wrapText="1"/>
    </xf>
    <xf numFmtId="44" fontId="46" fillId="28" borderId="0" xfId="94" applyFont="1" applyFill="1" applyBorder="1" applyAlignment="1">
      <alignment horizontal="center" vertical="center" wrapText="1"/>
    </xf>
    <xf numFmtId="1" fontId="40" fillId="28" borderId="24" xfId="0" applyNumberFormat="1" applyFont="1" applyFill="1" applyBorder="1" applyAlignment="1">
      <alignment horizontal="center" vertical="center" wrapText="1"/>
    </xf>
    <xf numFmtId="0" fontId="36" fillId="28" borderId="25" xfId="0" applyFont="1" applyFill="1" applyBorder="1" applyAlignment="1">
      <alignment vertical="center" wrapText="1"/>
    </xf>
    <xf numFmtId="0" fontId="40" fillId="28" borderId="25" xfId="0" applyFont="1" applyFill="1" applyBorder="1" applyAlignment="1">
      <alignment vertical="center" wrapText="1"/>
    </xf>
    <xf numFmtId="1" fontId="40" fillId="28" borderId="25" xfId="0" applyNumberFormat="1" applyFont="1" applyFill="1" applyBorder="1" applyAlignment="1">
      <alignment horizontal="center" vertical="center" wrapText="1"/>
    </xf>
    <xf numFmtId="0" fontId="46" fillId="28" borderId="25" xfId="0" applyFont="1" applyFill="1" applyBorder="1" applyAlignment="1">
      <alignment vertical="center" wrapText="1"/>
    </xf>
    <xf numFmtId="44" fontId="46" fillId="28" borderId="25" xfId="94" applyFont="1" applyFill="1" applyBorder="1" applyAlignment="1">
      <alignment horizontal="center" vertical="center" wrapText="1"/>
    </xf>
    <xf numFmtId="0" fontId="48" fillId="28" borderId="28" xfId="0" applyFont="1" applyFill="1" applyBorder="1" applyAlignment="1">
      <alignment horizontal="center" vertical="center" wrapText="1"/>
    </xf>
    <xf numFmtId="0" fontId="48" fillId="28" borderId="29" xfId="0" applyFont="1" applyFill="1" applyBorder="1" applyAlignment="1">
      <alignment horizontal="center" vertical="center" wrapText="1"/>
    </xf>
    <xf numFmtId="0" fontId="53" fillId="28" borderId="14" xfId="0" applyFont="1" applyFill="1" applyBorder="1" applyAlignment="1">
      <alignment horizontal="left" vertical="center" wrapText="1"/>
    </xf>
    <xf numFmtId="41" fontId="53" fillId="28" borderId="14" xfId="0" applyNumberFormat="1" applyFont="1" applyFill="1" applyBorder="1" applyAlignment="1">
      <alignment horizontal="center" vertical="center" wrapText="1"/>
    </xf>
    <xf numFmtId="164" fontId="53" fillId="28" borderId="14" xfId="0" applyNumberFormat="1" applyFont="1" applyFill="1" applyBorder="1" applyAlignment="1">
      <alignment horizontal="center" vertical="center" wrapText="1"/>
    </xf>
    <xf numFmtId="0" fontId="53" fillId="28" borderId="14" xfId="0" applyFont="1" applyFill="1" applyBorder="1" applyAlignment="1">
      <alignment horizontal="center" vertical="center" wrapText="1"/>
    </xf>
    <xf numFmtId="0" fontId="53" fillId="28" borderId="14" xfId="0" applyFont="1" applyFill="1" applyBorder="1" applyAlignment="1">
      <alignment vertical="center" wrapText="1"/>
    </xf>
    <xf numFmtId="42" fontId="48" fillId="28" borderId="14" xfId="0" applyNumberFormat="1" applyFont="1" applyFill="1" applyBorder="1" applyAlignment="1">
      <alignment vertical="center" wrapText="1"/>
    </xf>
    <xf numFmtId="41" fontId="53" fillId="28" borderId="0" xfId="0" applyNumberFormat="1" applyFont="1" applyFill="1" applyAlignment="1">
      <alignment horizontal="center" vertical="center" wrapText="1"/>
    </xf>
    <xf numFmtId="164" fontId="53" fillId="28" borderId="0" xfId="0" applyNumberFormat="1" applyFont="1" applyFill="1" applyAlignment="1">
      <alignment horizontal="center" vertical="center" wrapText="1"/>
    </xf>
    <xf numFmtId="0" fontId="53" fillId="28" borderId="0" xfId="0" applyFont="1" applyFill="1" applyAlignment="1">
      <alignment horizontal="center" vertical="center" wrapText="1"/>
    </xf>
    <xf numFmtId="9" fontId="48" fillId="28" borderId="0" xfId="0" applyNumberFormat="1" applyFont="1" applyFill="1" applyAlignment="1">
      <alignment horizontal="center" vertical="center" wrapText="1"/>
    </xf>
    <xf numFmtId="0" fontId="53" fillId="28" borderId="25" xfId="0" applyFont="1" applyFill="1" applyBorder="1" applyAlignment="1">
      <alignment horizontal="center" vertical="center" wrapText="1"/>
    </xf>
    <xf numFmtId="0" fontId="40" fillId="0" borderId="0" xfId="0" applyFont="1" applyAlignment="1">
      <alignment vertical="center"/>
    </xf>
    <xf numFmtId="0" fontId="40" fillId="0" borderId="0" xfId="0" applyFont="1" applyAlignment="1">
      <alignment vertical="center" wrapText="1"/>
    </xf>
    <xf numFmtId="2" fontId="46" fillId="27" borderId="0" xfId="0" applyNumberFormat="1" applyFont="1" applyFill="1" applyAlignment="1">
      <alignment horizontal="left" vertical="center" wrapText="1"/>
    </xf>
    <xf numFmtId="2" fontId="46" fillId="27" borderId="0" xfId="0" applyNumberFormat="1" applyFont="1" applyFill="1" applyAlignment="1">
      <alignment vertical="center" wrapText="1"/>
    </xf>
    <xf numFmtId="0" fontId="54" fillId="27" borderId="0" xfId="0" applyFont="1" applyFill="1" applyAlignment="1">
      <alignment horizontal="left" vertical="center" wrapText="1"/>
    </xf>
    <xf numFmtId="2" fontId="46" fillId="27" borderId="0" xfId="0" applyNumberFormat="1" applyFont="1" applyFill="1" applyAlignment="1">
      <alignment horizontal="right" vertical="center" wrapText="1"/>
    </xf>
    <xf numFmtId="2" fontId="46" fillId="27" borderId="0" xfId="0" applyNumberFormat="1" applyFont="1" applyFill="1" applyAlignment="1">
      <alignment horizontal="center" vertical="top" wrapText="1"/>
    </xf>
    <xf numFmtId="2" fontId="46" fillId="27" borderId="0" xfId="0" applyNumberFormat="1" applyFont="1" applyFill="1" applyAlignment="1">
      <alignment horizontal="left" vertical="top" wrapText="1"/>
    </xf>
    <xf numFmtId="0" fontId="55" fillId="27" borderId="0" xfId="0" applyFont="1" applyFill="1" applyAlignment="1">
      <alignment horizontal="left" vertical="center" wrapText="1"/>
    </xf>
    <xf numFmtId="14" fontId="46" fillId="27" borderId="0" xfId="0" applyNumberFormat="1" applyFont="1" applyFill="1" applyAlignment="1">
      <alignment vertical="center" wrapText="1"/>
    </xf>
    <xf numFmtId="14" fontId="46" fillId="27" borderId="0" xfId="0" applyNumberFormat="1" applyFont="1" applyFill="1" applyAlignment="1">
      <alignment horizontal="left" vertical="top" wrapText="1"/>
    </xf>
    <xf numFmtId="0" fontId="36" fillId="27" borderId="0" xfId="0" applyFont="1" applyFill="1" applyAlignment="1">
      <alignment horizontal="center" vertical="center" wrapText="1"/>
    </xf>
    <xf numFmtId="14" fontId="46" fillId="27" borderId="0" xfId="0" applyNumberFormat="1" applyFont="1" applyFill="1" applyAlignment="1">
      <alignment horizontal="left" vertical="center" wrapText="1"/>
    </xf>
    <xf numFmtId="1" fontId="47" fillId="0" borderId="13" xfId="0" applyNumberFormat="1" applyFont="1" applyBorder="1" applyAlignment="1">
      <alignment vertical="center" wrapText="1"/>
    </xf>
    <xf numFmtId="0" fontId="36" fillId="0" borderId="0" xfId="0" applyFont="1" applyAlignment="1">
      <alignment vertical="center"/>
    </xf>
    <xf numFmtId="0" fontId="40" fillId="29" borderId="0" xfId="0" applyFont="1" applyFill="1" applyAlignment="1">
      <alignment vertical="center"/>
    </xf>
    <xf numFmtId="41" fontId="36" fillId="29" borderId="0" xfId="0" applyNumberFormat="1" applyFont="1" applyFill="1" applyAlignment="1">
      <alignment vertical="center"/>
    </xf>
    <xf numFmtId="44" fontId="36" fillId="0" borderId="0" xfId="0" applyNumberFormat="1" applyFont="1" applyAlignment="1">
      <alignment horizontal="center" vertical="center"/>
    </xf>
    <xf numFmtId="2" fontId="47" fillId="0" borderId="0" xfId="0" applyNumberFormat="1" applyFont="1" applyAlignment="1">
      <alignment horizontal="center" vertical="center"/>
    </xf>
    <xf numFmtId="0" fontId="36" fillId="0" borderId="32" xfId="0" applyFont="1" applyBorder="1" applyAlignment="1">
      <alignment horizontal="center" vertical="center"/>
    </xf>
    <xf numFmtId="0" fontId="0" fillId="0" borderId="0" xfId="0" applyAlignment="1">
      <alignment vertical="center"/>
    </xf>
    <xf numFmtId="2" fontId="47" fillId="0" borderId="13" xfId="94" applyNumberFormat="1" applyFont="1" applyBorder="1" applyAlignment="1">
      <alignment horizontal="center" vertical="center" wrapText="1"/>
    </xf>
    <xf numFmtId="0" fontId="48" fillId="24" borderId="13" xfId="78" applyFont="1" applyFill="1" applyBorder="1" applyAlignment="1">
      <alignment horizontal="left" vertical="center"/>
    </xf>
    <xf numFmtId="42" fontId="48" fillId="28" borderId="0" xfId="0" applyNumberFormat="1" applyFont="1" applyFill="1" applyAlignment="1">
      <alignment vertical="center" wrapText="1"/>
    </xf>
    <xf numFmtId="165" fontId="37" fillId="0" borderId="31" xfId="0" applyNumberFormat="1" applyFont="1" applyBorder="1" applyAlignment="1">
      <alignment vertical="center" wrapText="1"/>
    </xf>
    <xf numFmtId="165" fontId="37" fillId="0" borderId="18" xfId="0" applyNumberFormat="1" applyFont="1" applyBorder="1" applyAlignment="1">
      <alignment vertical="center" wrapText="1"/>
    </xf>
    <xf numFmtId="0" fontId="53" fillId="28" borderId="0" xfId="0" applyFont="1" applyFill="1" applyAlignment="1">
      <alignment horizontal="left" vertical="center" wrapText="1"/>
    </xf>
    <xf numFmtId="0" fontId="53" fillId="28" borderId="0" xfId="0" applyFont="1" applyFill="1" applyAlignment="1">
      <alignment vertical="center" wrapText="1"/>
    </xf>
    <xf numFmtId="44" fontId="48" fillId="28" borderId="14" xfId="94" applyFont="1" applyFill="1" applyBorder="1" applyAlignment="1">
      <alignment horizontal="center" vertical="center" wrapText="1"/>
    </xf>
    <xf numFmtId="44" fontId="48" fillId="28" borderId="0" xfId="94" applyFont="1" applyFill="1" applyBorder="1" applyAlignment="1">
      <alignment horizontal="center" vertical="center" wrapText="1"/>
    </xf>
    <xf numFmtId="44" fontId="48" fillId="28" borderId="25" xfId="94" applyFont="1" applyFill="1" applyBorder="1" applyAlignment="1">
      <alignment horizontal="center" vertical="center" wrapText="1"/>
    </xf>
    <xf numFmtId="0" fontId="48" fillId="28" borderId="36" xfId="0" applyFont="1" applyFill="1" applyBorder="1" applyAlignment="1">
      <alignment horizontal="center" vertical="center" wrapText="1"/>
    </xf>
    <xf numFmtId="0" fontId="36" fillId="26" borderId="26" xfId="0" applyFont="1" applyFill="1" applyBorder="1" applyAlignment="1">
      <alignment vertical="center" wrapText="1"/>
    </xf>
    <xf numFmtId="0" fontId="44" fillId="27" borderId="0" xfId="0" applyFont="1" applyFill="1" applyAlignment="1">
      <alignment vertical="center" wrapText="1"/>
    </xf>
    <xf numFmtId="0" fontId="45" fillId="27" borderId="0" xfId="100" applyFont="1" applyFill="1" applyAlignment="1">
      <alignment vertical="center" wrapText="1"/>
    </xf>
    <xf numFmtId="0" fontId="38" fillId="27" borderId="0" xfId="0" applyFont="1" applyFill="1" applyAlignment="1">
      <alignment horizontal="left" vertical="center" wrapText="1"/>
    </xf>
    <xf numFmtId="165" fontId="46" fillId="26" borderId="37" xfId="0" applyNumberFormat="1" applyFont="1" applyFill="1" applyBorder="1" applyAlignment="1">
      <alignment vertical="center" wrapText="1"/>
    </xf>
    <xf numFmtId="0" fontId="46" fillId="26" borderId="27" xfId="0" applyFont="1" applyFill="1" applyBorder="1" applyAlignment="1">
      <alignment horizontal="center" vertical="center"/>
    </xf>
    <xf numFmtId="0" fontId="42" fillId="27" borderId="0" xfId="0" applyFont="1" applyFill="1" applyAlignment="1">
      <alignment vertical="center" wrapText="1"/>
    </xf>
    <xf numFmtId="0" fontId="40" fillId="27" borderId="0" xfId="0" applyFont="1" applyFill="1" applyAlignment="1">
      <alignment horizontal="center" vertical="center" wrapText="1"/>
    </xf>
    <xf numFmtId="0" fontId="38" fillId="27" borderId="12" xfId="0" applyFont="1" applyFill="1" applyBorder="1" applyAlignment="1">
      <alignment vertical="center" wrapText="1"/>
    </xf>
    <xf numFmtId="0" fontId="38" fillId="27" borderId="10" xfId="0" applyFont="1" applyFill="1" applyBorder="1" applyAlignment="1">
      <alignment vertical="center" wrapText="1"/>
    </xf>
    <xf numFmtId="0" fontId="38" fillId="27" borderId="19" xfId="0" applyFont="1" applyFill="1" applyBorder="1" applyAlignment="1">
      <alignment vertical="center" wrapText="1"/>
    </xf>
    <xf numFmtId="0" fontId="50" fillId="28" borderId="28" xfId="0" applyFont="1" applyFill="1" applyBorder="1" applyAlignment="1">
      <alignment horizontal="center" vertical="center" wrapText="1"/>
    </xf>
    <xf numFmtId="0" fontId="48" fillId="28" borderId="29" xfId="0" applyFont="1" applyFill="1" applyBorder="1" applyAlignment="1">
      <alignment horizontal="center" vertical="center"/>
    </xf>
    <xf numFmtId="0" fontId="50" fillId="28" borderId="29" xfId="0" applyFont="1" applyFill="1" applyBorder="1" applyAlignment="1">
      <alignment horizontal="center" vertical="center"/>
    </xf>
    <xf numFmtId="0" fontId="48" fillId="28" borderId="36" xfId="0" applyFont="1" applyFill="1" applyBorder="1" applyAlignment="1">
      <alignment horizontal="center" vertical="center"/>
    </xf>
    <xf numFmtId="0" fontId="53" fillId="28" borderId="19" xfId="0" applyFont="1" applyFill="1" applyBorder="1" applyAlignment="1">
      <alignment horizontal="center" vertical="center" wrapText="1"/>
    </xf>
    <xf numFmtId="0" fontId="53" fillId="28" borderId="10" xfId="0" applyFont="1" applyFill="1" applyBorder="1" applyAlignment="1">
      <alignment horizontal="center" vertical="center" wrapText="1"/>
    </xf>
    <xf numFmtId="9" fontId="49" fillId="0" borderId="31" xfId="0" applyNumberFormat="1" applyFont="1" applyBorder="1" applyAlignment="1">
      <alignment vertical="center" wrapText="1"/>
    </xf>
    <xf numFmtId="0" fontId="36" fillId="0" borderId="31" xfId="0" applyFont="1" applyBorder="1" applyAlignment="1">
      <alignment vertical="center" wrapText="1"/>
    </xf>
    <xf numFmtId="0" fontId="53" fillId="28" borderId="27" xfId="0" applyFont="1" applyFill="1" applyBorder="1" applyAlignment="1">
      <alignment horizontal="center" vertical="center" wrapText="1"/>
    </xf>
    <xf numFmtId="0" fontId="40" fillId="28" borderId="0" xfId="0" applyFont="1" applyFill="1" applyAlignment="1">
      <alignment vertical="center" wrapText="1"/>
    </xf>
    <xf numFmtId="0" fontId="40" fillId="28" borderId="0" xfId="0" applyFont="1" applyFill="1" applyAlignment="1">
      <alignment horizontal="center" vertical="center" wrapText="1"/>
    </xf>
    <xf numFmtId="0" fontId="46" fillId="28" borderId="0" xfId="0" applyFont="1" applyFill="1" applyAlignment="1">
      <alignment vertical="center" wrapText="1"/>
    </xf>
    <xf numFmtId="0" fontId="53" fillId="28" borderId="20" xfId="0" applyFont="1" applyFill="1" applyBorder="1" applyAlignment="1">
      <alignment horizontal="center" vertical="center" wrapText="1"/>
    </xf>
    <xf numFmtId="0" fontId="53" fillId="28" borderId="26" xfId="0" applyFont="1" applyFill="1" applyBorder="1" applyAlignment="1">
      <alignment horizontal="center" vertical="center" wrapText="1"/>
    </xf>
    <xf numFmtId="0" fontId="49" fillId="0" borderId="33" xfId="0" applyFont="1" applyBorder="1" applyAlignment="1">
      <alignment vertical="center"/>
    </xf>
    <xf numFmtId="0" fontId="49" fillId="0" borderId="34" xfId="0" applyFont="1" applyBorder="1" applyAlignment="1">
      <alignment vertical="center"/>
    </xf>
    <xf numFmtId="0" fontId="49" fillId="0" borderId="35" xfId="0" applyFont="1" applyBorder="1" applyAlignment="1">
      <alignment vertical="center"/>
    </xf>
    <xf numFmtId="166" fontId="36" fillId="0" borderId="0" xfId="0" applyNumberFormat="1" applyFont="1" applyAlignment="1">
      <alignment vertical="center" wrapText="1"/>
    </xf>
    <xf numFmtId="0" fontId="47" fillId="0" borderId="18" xfId="0" applyFont="1" applyBorder="1" applyAlignment="1">
      <alignment horizontal="center" vertical="center" wrapText="1"/>
    </xf>
    <xf numFmtId="0" fontId="47" fillId="0" borderId="18" xfId="0" applyFont="1" applyBorder="1" applyAlignment="1">
      <alignment vertical="center" wrapText="1"/>
    </xf>
    <xf numFmtId="1" fontId="47" fillId="0" borderId="18" xfId="0" applyNumberFormat="1" applyFont="1" applyBorder="1" applyAlignment="1">
      <alignment horizontal="center" vertical="center" wrapText="1"/>
    </xf>
    <xf numFmtId="9" fontId="47" fillId="0" borderId="18" xfId="116" applyFont="1" applyBorder="1" applyAlignment="1">
      <alignment horizontal="center" vertical="center" wrapText="1"/>
    </xf>
    <xf numFmtId="44" fontId="47" fillId="0" borderId="18" xfId="110" applyFont="1" applyBorder="1" applyAlignment="1">
      <alignment horizontal="center" vertical="center" wrapText="1"/>
    </xf>
    <xf numFmtId="0" fontId="46" fillId="27" borderId="0" xfId="0" applyFont="1" applyFill="1" applyAlignment="1">
      <alignment horizontal="right" vertical="center" wrapText="1"/>
    </xf>
    <xf numFmtId="0" fontId="49" fillId="0" borderId="33" xfId="0" applyFont="1" applyBorder="1" applyAlignment="1">
      <alignment horizontal="center" vertical="center" wrapText="1"/>
    </xf>
    <xf numFmtId="0" fontId="49" fillId="0" borderId="34" xfId="0" applyFont="1" applyBorder="1" applyAlignment="1">
      <alignment horizontal="center" vertical="center"/>
    </xf>
    <xf numFmtId="0" fontId="49" fillId="0" borderId="35" xfId="0" applyFont="1" applyBorder="1" applyAlignment="1">
      <alignment horizontal="center" vertical="center"/>
    </xf>
    <xf numFmtId="0" fontId="48" fillId="28" borderId="0" xfId="0" applyFont="1" applyFill="1" applyAlignment="1">
      <alignment horizontal="left" vertical="center" wrapText="1"/>
    </xf>
    <xf numFmtId="2" fontId="51" fillId="28" borderId="24" xfId="0" applyNumberFormat="1" applyFont="1" applyFill="1" applyBorder="1" applyAlignment="1">
      <alignment horizontal="center" vertical="center" wrapText="1"/>
    </xf>
    <xf numFmtId="2" fontId="51" fillId="28" borderId="25" xfId="0" applyNumberFormat="1" applyFont="1" applyFill="1" applyBorder="1" applyAlignment="1">
      <alignment horizontal="center" vertical="center" wrapText="1"/>
    </xf>
    <xf numFmtId="1" fontId="40" fillId="27" borderId="12" xfId="0" applyNumberFormat="1" applyFont="1" applyFill="1" applyBorder="1" applyAlignment="1">
      <alignment horizontal="center" vertical="center" wrapText="1"/>
    </xf>
    <xf numFmtId="1" fontId="40" fillId="27" borderId="10" xfId="0" applyNumberFormat="1" applyFont="1" applyFill="1" applyBorder="1" applyAlignment="1">
      <alignment horizontal="center" vertical="center" wrapText="1"/>
    </xf>
    <xf numFmtId="0" fontId="48" fillId="28" borderId="21" xfId="0" applyFont="1" applyFill="1" applyBorder="1" applyAlignment="1">
      <alignment horizontal="left" vertical="center" wrapText="1"/>
    </xf>
    <xf numFmtId="0" fontId="48" fillId="28" borderId="15" xfId="0" applyFont="1" applyFill="1" applyBorder="1" applyAlignment="1">
      <alignment horizontal="left" vertical="center" wrapText="1"/>
    </xf>
    <xf numFmtId="0" fontId="48" fillId="28" borderId="14" xfId="0" applyFont="1" applyFill="1" applyBorder="1" applyAlignment="1">
      <alignment horizontal="left" vertical="center" wrapText="1"/>
    </xf>
    <xf numFmtId="0" fontId="48" fillId="28" borderId="25" xfId="0" applyFont="1" applyFill="1" applyBorder="1" applyAlignment="1">
      <alignment horizontal="right" vertical="center" wrapText="1"/>
    </xf>
    <xf numFmtId="2" fontId="51" fillId="28" borderId="12" xfId="0" applyNumberFormat="1" applyFont="1" applyFill="1" applyBorder="1" applyAlignment="1">
      <alignment horizontal="center" vertical="center" wrapText="1"/>
    </xf>
    <xf numFmtId="2" fontId="51" fillId="28" borderId="10" xfId="0" applyNumberFormat="1" applyFont="1" applyFill="1" applyBorder="1" applyAlignment="1">
      <alignment horizontal="center" vertical="center" wrapText="1"/>
    </xf>
    <xf numFmtId="0" fontId="48" fillId="28" borderId="14" xfId="0" applyFont="1" applyFill="1" applyBorder="1" applyAlignment="1">
      <alignment horizontal="right" vertical="center" wrapText="1"/>
    </xf>
    <xf numFmtId="0" fontId="48" fillId="28" borderId="0" xfId="0" applyFont="1" applyFill="1" applyAlignment="1">
      <alignment horizontal="right" vertical="center" wrapText="1"/>
    </xf>
  </cellXfs>
  <cellStyles count="125">
    <cellStyle name="20% - Accent1 2" xfId="1"/>
    <cellStyle name="20% - Accent1 3" xfId="2"/>
    <cellStyle name="20% - Accent2 2" xfId="3"/>
    <cellStyle name="20% - Accent2 3" xfId="4"/>
    <cellStyle name="20% - Accent3 2" xfId="5"/>
    <cellStyle name="20% - Accent3 3" xfId="6"/>
    <cellStyle name="20% - Accent4 2" xfId="7"/>
    <cellStyle name="20% - Accent4 3" xfId="8"/>
    <cellStyle name="20% - Accent5 2" xfId="9"/>
    <cellStyle name="20% - Accent5 3" xfId="10"/>
    <cellStyle name="20% - Accent6 2" xfId="11"/>
    <cellStyle name="20% - Accent6 3" xfId="12"/>
    <cellStyle name="40% - Accent1 2" xfId="13"/>
    <cellStyle name="40% - Accent1 3" xfId="14"/>
    <cellStyle name="40% - Accent2 2" xfId="15"/>
    <cellStyle name="40% - Accent2 3" xfId="16"/>
    <cellStyle name="40% - Accent3 2" xfId="17"/>
    <cellStyle name="40% - Accent3 3" xfId="18"/>
    <cellStyle name="40% - Accent4 2" xfId="19"/>
    <cellStyle name="40% - Accent4 3" xfId="20"/>
    <cellStyle name="40% - Accent5 2" xfId="21"/>
    <cellStyle name="40% - Accent5 3" xfId="22"/>
    <cellStyle name="40% - Accent6 2" xfId="23"/>
    <cellStyle name="40% - Accent6 3" xfId="24"/>
    <cellStyle name="60% - Accent1 2" xfId="25"/>
    <cellStyle name="60% - Accent1 3" xfId="26"/>
    <cellStyle name="60% - Accent2 2" xfId="27"/>
    <cellStyle name="60% - Accent2 3" xfId="28"/>
    <cellStyle name="60% - Accent3 2" xfId="29"/>
    <cellStyle name="60% - Accent3 3" xfId="30"/>
    <cellStyle name="60% - Accent4 2" xfId="31"/>
    <cellStyle name="60% - Accent4 3" xfId="32"/>
    <cellStyle name="60% - Accent5 2" xfId="33"/>
    <cellStyle name="60% - Accent5 3" xfId="34"/>
    <cellStyle name="60% - Accent6 2" xfId="35"/>
    <cellStyle name="60% - Accent6 3" xfId="36"/>
    <cellStyle name="Accent1 2" xfId="37"/>
    <cellStyle name="Accent1 3" xfId="38"/>
    <cellStyle name="Accent2 2" xfId="39"/>
    <cellStyle name="Accent2 3" xfId="40"/>
    <cellStyle name="Accent3 2" xfId="41"/>
    <cellStyle name="Accent3 3" xfId="42"/>
    <cellStyle name="Accent4 2" xfId="43"/>
    <cellStyle name="Accent4 3" xfId="44"/>
    <cellStyle name="Accent5 2" xfId="45"/>
    <cellStyle name="Accent5 3" xfId="46"/>
    <cellStyle name="Accent6 2" xfId="47"/>
    <cellStyle name="Accent6 3" xfId="48"/>
    <cellStyle name="Bad 2" xfId="49"/>
    <cellStyle name="Bad 3" xfId="50"/>
    <cellStyle name="Calculation 2" xfId="51"/>
    <cellStyle name="Calculation 3" xfId="52"/>
    <cellStyle name="Check Cell 2" xfId="53"/>
    <cellStyle name="Check Cell 3" xfId="54"/>
    <cellStyle name="Comma 2" xfId="55"/>
    <cellStyle name="Comma 2 2" xfId="90"/>
    <cellStyle name="Currency" xfId="94" builtinId="4"/>
    <cellStyle name="Currency 2" xfId="110"/>
    <cellStyle name="Explanatory Text 2" xfId="56"/>
    <cellStyle name="Explanatory Text 3" xfId="57"/>
    <cellStyle name="Good 2" xfId="58"/>
    <cellStyle name="Good 3" xfId="59"/>
    <cellStyle name="Heading 1 2" xfId="60"/>
    <cellStyle name="Heading 1 3" xfId="61"/>
    <cellStyle name="Heading 2 2" xfId="62"/>
    <cellStyle name="Heading 2 3" xfId="63"/>
    <cellStyle name="Heading 3 2" xfId="64"/>
    <cellStyle name="Heading 3 3" xfId="65"/>
    <cellStyle name="Heading 4 2" xfId="66"/>
    <cellStyle name="Heading 4 3" xfId="67"/>
    <cellStyle name="Input 2" xfId="68"/>
    <cellStyle name="Input 3" xfId="69"/>
    <cellStyle name="Linked Cell 2" xfId="70"/>
    <cellStyle name="Linked Cell 3" xfId="71"/>
    <cellStyle name="Neutral 2" xfId="72"/>
    <cellStyle name="Neutral 3" xfId="73"/>
    <cellStyle name="Normal" xfId="0" builtinId="0"/>
    <cellStyle name="Normal 10" xfId="105"/>
    <cellStyle name="Normal 10 2" xfId="121"/>
    <cellStyle name="Normal 11" xfId="122"/>
    <cellStyle name="Normal 12" xfId="123"/>
    <cellStyle name="Normal 13" xfId="124"/>
    <cellStyle name="Normal 2" xfId="89"/>
    <cellStyle name="Normal 2 2" xfId="74"/>
    <cellStyle name="Normal 2 2 2" xfId="100"/>
    <cellStyle name="Normal 2 3" xfId="75"/>
    <cellStyle name="Normal 2 3 2" xfId="91"/>
    <cellStyle name="Normal 23" xfId="98"/>
    <cellStyle name="Normal 23 2" xfId="96"/>
    <cellStyle name="Normal 23 2 2" xfId="112"/>
    <cellStyle name="Normal 23 3" xfId="114"/>
    <cellStyle name="Normal 26 2" xfId="95"/>
    <cellStyle name="Normal 26 2 2" xfId="111"/>
    <cellStyle name="Normal 3" xfId="76"/>
    <cellStyle name="Normal 30" xfId="99"/>
    <cellStyle name="Normal 30 2" xfId="115"/>
    <cellStyle name="Normal 32" xfId="97"/>
    <cellStyle name="Normal 32 2" xfId="113"/>
    <cellStyle name="Normal 4" xfId="88"/>
    <cellStyle name="Normal 4 2" xfId="93"/>
    <cellStyle name="Normal 4 2 2" xfId="109"/>
    <cellStyle name="Normal 4 3" xfId="107"/>
    <cellStyle name="Normal 5" xfId="101"/>
    <cellStyle name="Normal 5 2" xfId="117"/>
    <cellStyle name="Normal 6" xfId="77"/>
    <cellStyle name="Normal 6 2" xfId="92"/>
    <cellStyle name="Normal 6 2 2" xfId="108"/>
    <cellStyle name="Normal 6 3" xfId="106"/>
    <cellStyle name="Normal 7" xfId="102"/>
    <cellStyle name="Normal 7 2" xfId="118"/>
    <cellStyle name="Normal 8" xfId="103"/>
    <cellStyle name="Normal 8 2" xfId="119"/>
    <cellStyle name="Normal 9" xfId="104"/>
    <cellStyle name="Normal 9 2" xfId="120"/>
    <cellStyle name="Note 2" xfId="78"/>
    <cellStyle name="Note 3" xfId="79"/>
    <cellStyle name="Output 2" xfId="80"/>
    <cellStyle name="Output 3" xfId="81"/>
    <cellStyle name="Percent 2" xfId="116"/>
    <cellStyle name="Title 2" xfId="82"/>
    <cellStyle name="Title 3" xfId="83"/>
    <cellStyle name="Total 2" xfId="84"/>
    <cellStyle name="Total 3" xfId="85"/>
    <cellStyle name="Warning Text 2" xfId="86"/>
    <cellStyle name="Warning Text 3" xfId="87"/>
  </cellStyles>
  <dxfs count="0"/>
  <tableStyles count="0" defaultTableStyle="TableStyleMedium9" defaultPivotStyle="PivotStyleLight16"/>
  <colors>
    <mruColors>
      <color rgb="FFFFFFFF"/>
      <color rgb="FF2DC8FF"/>
      <color rgb="FF6DD9FF"/>
      <color rgb="FF48B8E0"/>
      <color rgb="FFD4F5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Ali Javid Sheet">
      <a:dk1>
        <a:sysClr val="windowText" lastClr="000000"/>
      </a:dk1>
      <a:lt1>
        <a:sysClr val="window" lastClr="FFFFFF"/>
      </a:lt1>
      <a:dk2>
        <a:srgbClr val="C3D69B"/>
      </a:dk2>
      <a:lt2>
        <a:srgbClr val="C9C9C9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A622"/>
  <sheetViews>
    <sheetView tabSelected="1" view="pageBreakPreview" zoomScale="55" zoomScaleNormal="55" zoomScaleSheetLayoutView="55" workbookViewId="0">
      <selection activeCell="S19" sqref="S19"/>
    </sheetView>
  </sheetViews>
  <sheetFormatPr defaultColWidth="8.88671875" defaultRowHeight="15.75" x14ac:dyDescent="0.2"/>
  <cols>
    <col min="1" max="1" width="5.109375" style="40" customWidth="1"/>
    <col min="2" max="2" width="12.109375" style="7" customWidth="1"/>
    <col min="3" max="3" width="70.77734375" style="7" bestFit="1" customWidth="1"/>
    <col min="4" max="4" width="8.44140625" style="41" customWidth="1"/>
    <col min="5" max="5" width="9.109375" style="7" customWidth="1"/>
    <col min="6" max="6" width="10.44140625" style="7" customWidth="1"/>
    <col min="7" max="7" width="7" style="7" bestFit="1" customWidth="1"/>
    <col min="8" max="8" width="13.109375" style="7" customWidth="1"/>
    <col min="9" max="9" width="13.88671875" style="7" customWidth="1"/>
    <col min="10" max="10" width="9.109375" style="84" customWidth="1"/>
    <col min="11" max="11" width="9.88671875" style="84" customWidth="1"/>
    <col min="12" max="12" width="12.6640625" style="7" customWidth="1"/>
    <col min="13" max="13" width="12.21875" style="7" customWidth="1"/>
    <col min="14" max="15" width="11.77734375" style="7" customWidth="1"/>
    <col min="16" max="16" width="15.6640625" style="34" customWidth="1"/>
    <col min="17" max="17" width="3.88671875" style="7" customWidth="1"/>
    <col min="18" max="18" width="28" style="7" customWidth="1"/>
    <col min="19" max="16384" width="8.88671875" style="7"/>
  </cols>
  <sheetData>
    <row r="1" spans="1:200" s="36" customFormat="1" ht="21.6" customHeight="1" thickBot="1" x14ac:dyDescent="0.25">
      <c r="A1" s="155" t="s">
        <v>32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GR1" s="37"/>
    </row>
    <row r="2" spans="1:200" ht="18.75" x14ac:dyDescent="0.2">
      <c r="A2" s="44"/>
      <c r="B2" s="117"/>
      <c r="C2" s="118"/>
      <c r="D2" s="47"/>
      <c r="E2" s="47"/>
      <c r="F2" s="87"/>
      <c r="G2" s="87"/>
      <c r="H2" s="119"/>
      <c r="I2" s="117"/>
      <c r="J2" s="117"/>
      <c r="K2" s="117"/>
      <c r="L2" s="118"/>
      <c r="M2" s="47"/>
      <c r="N2" s="47"/>
      <c r="O2" s="87"/>
      <c r="P2" s="87"/>
      <c r="Q2" s="47"/>
      <c r="GR2" s="38"/>
    </row>
    <row r="3" spans="1:200" ht="24.6" customHeight="1" x14ac:dyDescent="0.2">
      <c r="A3" s="44"/>
      <c r="B3" s="90" t="s">
        <v>11</v>
      </c>
      <c r="C3" s="86" t="s">
        <v>89</v>
      </c>
      <c r="D3" s="47"/>
      <c r="E3" s="47"/>
      <c r="F3" s="87"/>
      <c r="G3" s="87"/>
      <c r="H3" s="88"/>
      <c r="I3" s="89"/>
      <c r="J3" s="99"/>
      <c r="K3" s="99"/>
      <c r="L3" s="86"/>
      <c r="M3" s="47"/>
      <c r="N3" s="150" t="s">
        <v>18</v>
      </c>
      <c r="O3" s="150"/>
      <c r="P3" s="53">
        <f>P16</f>
        <v>0</v>
      </c>
      <c r="Q3" s="47"/>
      <c r="GR3" s="38"/>
    </row>
    <row r="4" spans="1:200" ht="18.75" x14ac:dyDescent="0.2">
      <c r="A4" s="45"/>
      <c r="B4" s="90" t="s">
        <v>12</v>
      </c>
      <c r="C4" s="91" t="s">
        <v>90</v>
      </c>
      <c r="D4" s="47"/>
      <c r="E4" s="47"/>
      <c r="F4" s="87"/>
      <c r="G4" s="87"/>
      <c r="H4" s="92"/>
      <c r="I4" s="89"/>
      <c r="J4" s="100"/>
      <c r="K4" s="100"/>
      <c r="L4" s="86"/>
      <c r="M4" s="150" t="s">
        <v>19</v>
      </c>
      <c r="N4" s="150"/>
      <c r="O4" s="150"/>
      <c r="P4" s="53">
        <f t="shared" ref="P4" si="0">0.25*P3</f>
        <v>0</v>
      </c>
      <c r="Q4" s="47"/>
    </row>
    <row r="5" spans="1:200" ht="18.75" x14ac:dyDescent="0.2">
      <c r="A5" s="45"/>
      <c r="B5" s="89" t="s">
        <v>27</v>
      </c>
      <c r="C5" s="91" t="s">
        <v>38</v>
      </c>
      <c r="D5" s="47"/>
      <c r="E5" s="47"/>
      <c r="F5" s="93"/>
      <c r="G5" s="93"/>
      <c r="H5" s="92"/>
      <c r="I5" s="89"/>
      <c r="J5" s="100"/>
      <c r="K5" s="100"/>
      <c r="L5" s="86"/>
      <c r="M5" s="47"/>
      <c r="N5" s="150" t="s">
        <v>7</v>
      </c>
      <c r="O5" s="150"/>
      <c r="P5" s="53">
        <f t="shared" ref="P5" si="1">SUM(P3:P4)</f>
        <v>0</v>
      </c>
      <c r="Q5" s="47"/>
    </row>
    <row r="6" spans="1:200" x14ac:dyDescent="0.2">
      <c r="A6" s="46"/>
      <c r="B6" s="89" t="s">
        <v>13</v>
      </c>
      <c r="C6" s="94">
        <v>45636</v>
      </c>
      <c r="D6" s="52"/>
      <c r="E6" s="47"/>
      <c r="F6" s="47"/>
      <c r="G6" s="47"/>
      <c r="H6" s="95"/>
      <c r="I6" s="89"/>
      <c r="J6" s="100"/>
      <c r="K6" s="100"/>
      <c r="L6" s="96"/>
      <c r="M6" s="52"/>
      <c r="N6" s="47"/>
      <c r="O6" s="47"/>
      <c r="P6" s="47"/>
      <c r="Q6" s="47"/>
    </row>
    <row r="7" spans="1:200" ht="16.5" thickBot="1" x14ac:dyDescent="0.25">
      <c r="A7" s="46"/>
      <c r="B7" s="89"/>
      <c r="C7" s="94"/>
      <c r="D7" s="52"/>
      <c r="E7" s="47"/>
      <c r="F7" s="47"/>
      <c r="G7" s="47"/>
      <c r="H7" s="95"/>
      <c r="I7" s="89"/>
      <c r="J7" s="100"/>
      <c r="K7" s="100"/>
      <c r="L7" s="96"/>
      <c r="M7" s="52"/>
      <c r="N7" s="47"/>
      <c r="O7" s="47"/>
      <c r="P7" s="47"/>
      <c r="Q7" s="47"/>
    </row>
    <row r="8" spans="1:200" ht="19.5" thickBot="1" x14ac:dyDescent="0.25">
      <c r="A8" s="46"/>
      <c r="B8" s="120">
        <v>86</v>
      </c>
      <c r="C8" s="121" t="s">
        <v>34</v>
      </c>
      <c r="D8" s="122"/>
      <c r="E8" s="47"/>
      <c r="F8" s="47"/>
      <c r="G8" s="47"/>
      <c r="H8" s="123"/>
      <c r="I8" s="89"/>
      <c r="J8" s="100"/>
      <c r="K8" s="100"/>
      <c r="L8" s="96"/>
      <c r="M8" s="122"/>
      <c r="N8" s="47"/>
      <c r="O8" s="47"/>
      <c r="P8" s="47"/>
      <c r="Q8" s="47"/>
    </row>
    <row r="9" spans="1:200" ht="19.5" thickBot="1" x14ac:dyDescent="0.25">
      <c r="A9" s="124"/>
      <c r="B9" s="125"/>
      <c r="C9" s="125"/>
      <c r="D9" s="125"/>
      <c r="E9" s="125"/>
      <c r="F9" s="125"/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6"/>
      <c r="GR9" s="38"/>
    </row>
    <row r="10" spans="1:200" ht="21.6" customHeight="1" thickBot="1" x14ac:dyDescent="0.25">
      <c r="A10" s="163" t="s">
        <v>31</v>
      </c>
      <c r="B10" s="164"/>
      <c r="C10" s="164"/>
      <c r="D10" s="164"/>
      <c r="E10" s="164"/>
      <c r="F10" s="164"/>
      <c r="G10" s="164"/>
      <c r="H10" s="164"/>
      <c r="I10" s="164"/>
      <c r="J10" s="164"/>
      <c r="K10" s="164"/>
      <c r="L10" s="164"/>
      <c r="M10" s="164"/>
      <c r="N10" s="164"/>
      <c r="O10" s="164"/>
      <c r="P10" s="164"/>
      <c r="Q10" s="131"/>
    </row>
    <row r="11" spans="1:200" s="39" customFormat="1" ht="21" customHeight="1" thickBot="1" x14ac:dyDescent="0.25">
      <c r="A11" s="127"/>
      <c r="B11" s="128" t="s">
        <v>16</v>
      </c>
      <c r="C11" s="128" t="s">
        <v>0</v>
      </c>
      <c r="D11" s="128"/>
      <c r="E11" s="128"/>
      <c r="F11" s="129"/>
      <c r="G11" s="129"/>
      <c r="H11" s="129"/>
      <c r="I11" s="128"/>
      <c r="J11" s="128"/>
      <c r="K11" s="128"/>
      <c r="L11" s="128"/>
      <c r="M11" s="128"/>
      <c r="N11" s="128"/>
      <c r="O11" s="129"/>
      <c r="P11" s="130" t="s">
        <v>17</v>
      </c>
      <c r="Q11" s="81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</row>
    <row r="12" spans="1:200" x14ac:dyDescent="0.2">
      <c r="A12" s="49"/>
      <c r="B12" s="50"/>
      <c r="C12" s="50"/>
      <c r="D12" s="50"/>
      <c r="E12" s="50"/>
      <c r="F12" s="50"/>
      <c r="G12" s="50"/>
      <c r="H12" s="51"/>
      <c r="I12" s="21"/>
      <c r="J12" s="21"/>
      <c r="K12" s="21"/>
      <c r="L12" s="21"/>
      <c r="M12" s="50"/>
      <c r="N12" s="50"/>
      <c r="O12" s="50"/>
      <c r="P12" s="11"/>
      <c r="Q12" s="109"/>
    </row>
    <row r="13" spans="1:200" x14ac:dyDescent="0.2">
      <c r="A13" s="35"/>
      <c r="B13" s="1" t="s">
        <v>14</v>
      </c>
      <c r="C13" s="2" t="str">
        <f>'PLUMBING ESTIMATE'!C22</f>
        <v>GENERAL REQUIREMENTS</v>
      </c>
      <c r="D13" s="21"/>
      <c r="E13" s="21"/>
      <c r="F13" s="21"/>
      <c r="G13" s="21"/>
      <c r="H13" s="48"/>
      <c r="I13" s="21"/>
      <c r="J13" s="21"/>
      <c r="K13" s="21"/>
      <c r="L13" s="21"/>
      <c r="M13" s="8"/>
      <c r="N13" s="21"/>
      <c r="O13" s="21"/>
      <c r="P13" s="24">
        <f>'PLUMBING ESTIMATE'!P22</f>
        <v>0</v>
      </c>
      <c r="Q13" s="33"/>
    </row>
    <row r="14" spans="1:200" x14ac:dyDescent="0.2">
      <c r="A14" s="35" t="str">
        <f>IF(G14&lt;&gt;"",1+MAX($A$2:A13),"")</f>
        <v/>
      </c>
      <c r="B14" s="1" t="str">
        <f>'PLUMBING ESTIMATE'!B27</f>
        <v>DIV. 22</v>
      </c>
      <c r="C14" s="2" t="str">
        <f>'PLUMBING ESTIMATE'!C27</f>
        <v>PLUMBING</v>
      </c>
      <c r="D14" s="9"/>
      <c r="E14" s="9"/>
      <c r="F14" s="10"/>
      <c r="G14" s="48"/>
      <c r="H14" s="48"/>
      <c r="I14" s="21"/>
      <c r="J14" s="21"/>
      <c r="K14" s="21"/>
      <c r="L14" s="21"/>
      <c r="M14" s="8"/>
      <c r="N14" s="9"/>
      <c r="O14" s="10"/>
      <c r="P14" s="24">
        <f>'PLUMBING ESTIMATE'!P27</f>
        <v>0</v>
      </c>
      <c r="Q14" s="33"/>
    </row>
    <row r="15" spans="1:200" ht="16.5" thickBot="1" x14ac:dyDescent="0.25">
      <c r="A15" s="54" t="str">
        <f>IF(G15&lt;&gt;"",1+MAX($A$2:A14),"")</f>
        <v/>
      </c>
      <c r="B15" s="55"/>
      <c r="C15" s="55"/>
      <c r="D15" s="55"/>
      <c r="E15" s="55"/>
      <c r="F15" s="55"/>
      <c r="G15" s="55"/>
      <c r="H15" s="56"/>
      <c r="I15" s="133"/>
      <c r="J15" s="133"/>
      <c r="K15" s="133"/>
      <c r="L15" s="133"/>
      <c r="M15" s="57"/>
      <c r="N15" s="55"/>
      <c r="O15" s="55"/>
      <c r="P15" s="134"/>
      <c r="Q15" s="108"/>
    </row>
    <row r="16" spans="1:200" x14ac:dyDescent="0.2">
      <c r="A16" s="58"/>
      <c r="B16" s="59"/>
      <c r="C16" s="59"/>
      <c r="D16" s="59"/>
      <c r="E16" s="59"/>
      <c r="F16" s="59"/>
      <c r="G16" s="59"/>
      <c r="H16" s="60"/>
      <c r="I16" s="59"/>
      <c r="J16" s="59"/>
      <c r="K16" s="59"/>
      <c r="L16" s="61"/>
      <c r="M16" s="62"/>
      <c r="N16" s="165" t="s">
        <v>18</v>
      </c>
      <c r="O16" s="165"/>
      <c r="P16" s="112">
        <f>SUM(P13:P15)</f>
        <v>0</v>
      </c>
      <c r="Q16" s="135"/>
    </row>
    <row r="17" spans="1:18" x14ac:dyDescent="0.2">
      <c r="A17" s="63"/>
      <c r="B17" s="136"/>
      <c r="C17" s="136"/>
      <c r="D17" s="136"/>
      <c r="E17" s="136"/>
      <c r="F17" s="136"/>
      <c r="G17" s="136"/>
      <c r="H17" s="137"/>
      <c r="I17" s="136"/>
      <c r="J17" s="136"/>
      <c r="K17" s="136"/>
      <c r="L17" s="138"/>
      <c r="M17" s="64"/>
      <c r="N17" s="166" t="s">
        <v>19</v>
      </c>
      <c r="O17" s="166"/>
      <c r="P17" s="113">
        <f>0.25*P16</f>
        <v>0</v>
      </c>
      <c r="Q17" s="139"/>
    </row>
    <row r="18" spans="1:18" ht="16.5" thickBot="1" x14ac:dyDescent="0.25">
      <c r="A18" s="65"/>
      <c r="B18" s="66"/>
      <c r="C18" s="66"/>
      <c r="D18" s="66"/>
      <c r="E18" s="66"/>
      <c r="F18" s="66"/>
      <c r="G18" s="67"/>
      <c r="H18" s="68"/>
      <c r="I18" s="66"/>
      <c r="J18" s="66"/>
      <c r="K18" s="66"/>
      <c r="L18" s="69"/>
      <c r="M18" s="70"/>
      <c r="N18" s="162" t="s">
        <v>7</v>
      </c>
      <c r="O18" s="162"/>
      <c r="P18" s="114">
        <f>SUM(P16:P17)</f>
        <v>0</v>
      </c>
      <c r="Q18" s="140"/>
    </row>
    <row r="19" spans="1:18" ht="16.5" thickBot="1" x14ac:dyDescent="0.25">
      <c r="A19" s="157"/>
      <c r="B19" s="158"/>
      <c r="C19" s="158"/>
      <c r="D19" s="158"/>
      <c r="E19" s="158"/>
      <c r="F19" s="158"/>
      <c r="G19" s="158"/>
      <c r="H19" s="158"/>
      <c r="I19" s="158"/>
      <c r="J19" s="158"/>
      <c r="K19" s="158"/>
      <c r="L19" s="158"/>
      <c r="M19" s="158"/>
      <c r="N19" s="158"/>
      <c r="O19" s="158"/>
      <c r="P19" s="158"/>
      <c r="Q19" s="158"/>
    </row>
    <row r="20" spans="1:18" ht="21.75" thickBot="1" x14ac:dyDescent="0.25">
      <c r="A20" s="155" t="s">
        <v>33</v>
      </c>
      <c r="B20" s="156"/>
      <c r="C20" s="156"/>
      <c r="D20" s="156"/>
      <c r="E20" s="156"/>
      <c r="F20" s="156"/>
      <c r="G20" s="156"/>
      <c r="H20" s="156"/>
      <c r="I20" s="156"/>
      <c r="J20" s="156"/>
      <c r="K20" s="156"/>
      <c r="L20" s="156"/>
      <c r="M20" s="156"/>
      <c r="N20" s="156"/>
      <c r="O20" s="156"/>
      <c r="P20" s="156"/>
      <c r="Q20" s="83"/>
    </row>
    <row r="21" spans="1:18" ht="48" thickBot="1" x14ac:dyDescent="0.25">
      <c r="A21" s="71" t="s">
        <v>3</v>
      </c>
      <c r="B21" s="72" t="s">
        <v>16</v>
      </c>
      <c r="C21" s="72" t="s">
        <v>0</v>
      </c>
      <c r="D21" s="72" t="s">
        <v>9</v>
      </c>
      <c r="E21" s="72" t="s">
        <v>10</v>
      </c>
      <c r="F21" s="72" t="s">
        <v>4</v>
      </c>
      <c r="G21" s="72" t="s">
        <v>30</v>
      </c>
      <c r="H21" s="72" t="s">
        <v>23</v>
      </c>
      <c r="I21" s="72" t="s">
        <v>24</v>
      </c>
      <c r="J21" s="72" t="s">
        <v>35</v>
      </c>
      <c r="K21" s="72" t="s">
        <v>36</v>
      </c>
      <c r="L21" s="72" t="s">
        <v>21</v>
      </c>
      <c r="M21" s="72" t="s">
        <v>22</v>
      </c>
      <c r="N21" s="72" t="s">
        <v>1</v>
      </c>
      <c r="O21" s="72" t="s">
        <v>5</v>
      </c>
      <c r="P21" s="115" t="s">
        <v>6</v>
      </c>
      <c r="Q21" s="132"/>
    </row>
    <row r="22" spans="1:18" ht="16.5" thickBot="1" x14ac:dyDescent="0.25">
      <c r="A22" s="12"/>
      <c r="B22" s="22" t="s">
        <v>14</v>
      </c>
      <c r="C22" s="29" t="s">
        <v>15</v>
      </c>
      <c r="D22" s="29"/>
      <c r="E22" s="29"/>
      <c r="F22" s="29"/>
      <c r="G22" s="29"/>
      <c r="H22" s="29"/>
      <c r="I22" s="29"/>
      <c r="J22" s="29"/>
      <c r="K22" s="29"/>
      <c r="L22" s="30"/>
      <c r="M22" s="29"/>
      <c r="N22" s="30"/>
      <c r="O22" s="18"/>
      <c r="P22" s="30">
        <f>SUM(O24:O25)</f>
        <v>0</v>
      </c>
      <c r="Q22" s="116"/>
    </row>
    <row r="23" spans="1:18" x14ac:dyDescent="0.2">
      <c r="A23" s="23"/>
      <c r="B23" s="24"/>
      <c r="C23" s="25" t="s">
        <v>29</v>
      </c>
      <c r="D23" s="26"/>
      <c r="E23" s="43"/>
      <c r="F23" s="11"/>
      <c r="G23" s="11"/>
      <c r="H23" s="11"/>
      <c r="I23" s="11"/>
      <c r="J23" s="14"/>
      <c r="K23" s="14"/>
      <c r="L23" s="11"/>
      <c r="M23" s="11"/>
      <c r="N23" s="11"/>
      <c r="O23" s="11"/>
      <c r="P23" s="11"/>
      <c r="Q23" s="33"/>
    </row>
    <row r="24" spans="1:18" x14ac:dyDescent="0.2">
      <c r="A24" s="3">
        <f>IF(E24&lt;&gt;"",1+MAX($A$21:A23),"")</f>
        <v>1</v>
      </c>
      <c r="B24" s="11"/>
      <c r="C24" s="13" t="s">
        <v>28</v>
      </c>
      <c r="D24" s="5">
        <v>1</v>
      </c>
      <c r="E24" s="6">
        <v>0</v>
      </c>
      <c r="F24" s="5">
        <f t="shared" ref="F24" si="2">D24*(1+E24)</f>
        <v>1</v>
      </c>
      <c r="G24" s="14" t="s">
        <v>20</v>
      </c>
      <c r="H24" s="14">
        <v>0</v>
      </c>
      <c r="I24" s="14">
        <v>0</v>
      </c>
      <c r="J24" s="105">
        <v>0</v>
      </c>
      <c r="K24" s="105">
        <f>J24*F24</f>
        <v>0</v>
      </c>
      <c r="L24" s="14">
        <v>0</v>
      </c>
      <c r="M24" s="14">
        <v>0</v>
      </c>
      <c r="N24" s="14">
        <v>0</v>
      </c>
      <c r="O24" s="14">
        <v>0</v>
      </c>
      <c r="P24" s="11"/>
      <c r="Q24" s="33"/>
    </row>
    <row r="25" spans="1:18" x14ac:dyDescent="0.2">
      <c r="A25" s="3">
        <f>IF(E25&lt;&gt;"",1+MAX($A$21:A24),"")</f>
        <v>2</v>
      </c>
      <c r="B25" s="11"/>
      <c r="C25" s="13" t="s">
        <v>26</v>
      </c>
      <c r="D25" s="5">
        <v>1</v>
      </c>
      <c r="E25" s="6">
        <v>0</v>
      </c>
      <c r="F25" s="5">
        <f t="shared" ref="F25" si="3">D25*(1+E25)</f>
        <v>1</v>
      </c>
      <c r="G25" s="14" t="s">
        <v>20</v>
      </c>
      <c r="H25" s="14">
        <v>0</v>
      </c>
      <c r="I25" s="14">
        <v>0</v>
      </c>
      <c r="J25" s="105">
        <v>0</v>
      </c>
      <c r="K25" s="105">
        <f t="shared" ref="K25" si="4">J25*F25</f>
        <v>0</v>
      </c>
      <c r="L25" s="14">
        <v>0</v>
      </c>
      <c r="M25" s="14">
        <v>0</v>
      </c>
      <c r="N25" s="14">
        <v>0</v>
      </c>
      <c r="O25" s="14">
        <v>0</v>
      </c>
      <c r="P25" s="11"/>
      <c r="Q25" s="33"/>
    </row>
    <row r="26" spans="1:18" ht="16.5" thickBot="1" x14ac:dyDescent="0.25">
      <c r="A26" s="3" t="str">
        <f>IF(E26&lt;&gt;"",1+MAX($A$21:A25),"")</f>
        <v/>
      </c>
      <c r="B26" s="16"/>
      <c r="C26" s="17"/>
      <c r="D26" s="26"/>
      <c r="E26" s="6"/>
      <c r="F26" s="11"/>
      <c r="G26" s="11"/>
      <c r="H26" s="27"/>
      <c r="I26" s="27"/>
      <c r="J26" s="14"/>
      <c r="K26" s="14"/>
      <c r="L26" s="27"/>
      <c r="M26" s="27"/>
      <c r="N26" s="11"/>
      <c r="O26" s="11"/>
      <c r="P26" s="11"/>
      <c r="Q26" s="33"/>
    </row>
    <row r="27" spans="1:18" ht="16.5" thickBot="1" x14ac:dyDescent="0.25">
      <c r="A27" s="29" t="str">
        <f>IF(E27&lt;&gt;"",1+MAX($A$21:A26),"")</f>
        <v/>
      </c>
      <c r="B27" s="29" t="s">
        <v>37</v>
      </c>
      <c r="C27" s="29" t="s">
        <v>38</v>
      </c>
      <c r="D27" s="29"/>
      <c r="E27" s="29"/>
      <c r="F27" s="29"/>
      <c r="G27" s="29"/>
      <c r="H27" s="29"/>
      <c r="I27" s="29"/>
      <c r="J27" s="29"/>
      <c r="K27" s="29"/>
      <c r="L27" s="30"/>
      <c r="M27" s="29"/>
      <c r="N27" s="30"/>
      <c r="O27" s="18"/>
      <c r="P27" s="30">
        <f>SUM(O29:O89)</f>
        <v>0</v>
      </c>
      <c r="Q27" s="18"/>
    </row>
    <row r="28" spans="1:18" x14ac:dyDescent="0.2">
      <c r="A28" s="3"/>
      <c r="B28" s="11"/>
      <c r="C28" s="11"/>
      <c r="D28" s="28"/>
      <c r="E28" s="11"/>
      <c r="F28" s="11"/>
      <c r="G28" s="11"/>
      <c r="H28" s="27"/>
      <c r="I28" s="27"/>
      <c r="J28" s="105"/>
      <c r="K28" s="105"/>
      <c r="L28" s="27"/>
      <c r="M28" s="27"/>
      <c r="N28" s="11"/>
      <c r="O28" s="11"/>
      <c r="P28" s="33"/>
      <c r="Q28" s="33"/>
    </row>
    <row r="29" spans="1:18" s="98" customFormat="1" x14ac:dyDescent="0.2">
      <c r="A29" s="3" t="str">
        <f>IF(E29&lt;&gt;"",1+MAX($A$21:A27),"")</f>
        <v/>
      </c>
      <c r="B29" s="19"/>
      <c r="C29" s="106" t="s">
        <v>43</v>
      </c>
      <c r="D29" s="97"/>
      <c r="E29" s="26"/>
      <c r="F29" s="43"/>
      <c r="G29" s="11"/>
      <c r="H29" s="27"/>
      <c r="I29" s="27"/>
      <c r="J29" s="105"/>
      <c r="K29" s="105"/>
      <c r="L29" s="27"/>
      <c r="M29" s="27"/>
      <c r="N29" s="11"/>
      <c r="O29" s="11"/>
      <c r="P29" s="33"/>
      <c r="Q29" s="33"/>
    </row>
    <row r="30" spans="1:18" x14ac:dyDescent="0.2">
      <c r="A30" s="3" t="str">
        <f>IF(E30&lt;&gt;"",1+MAX($A$21:A29),"")</f>
        <v/>
      </c>
      <c r="B30" s="11"/>
      <c r="C30" s="11"/>
      <c r="D30" s="28"/>
      <c r="E30" s="11"/>
      <c r="F30" s="11"/>
      <c r="G30" s="11"/>
      <c r="H30" s="27"/>
      <c r="I30" s="27"/>
      <c r="J30" s="105"/>
      <c r="K30" s="105"/>
      <c r="L30" s="27"/>
      <c r="M30" s="27"/>
      <c r="N30" s="11"/>
      <c r="O30" s="11"/>
      <c r="P30" s="33"/>
      <c r="Q30" s="33"/>
    </row>
    <row r="31" spans="1:18" x14ac:dyDescent="0.2">
      <c r="A31" s="3">
        <f>IF(E31&lt;&gt;"",1+MAX($A$21:A30),"")</f>
        <v>3</v>
      </c>
      <c r="B31" s="4"/>
      <c r="C31" s="2" t="s">
        <v>70</v>
      </c>
      <c r="D31" s="5">
        <v>4</v>
      </c>
      <c r="E31" s="6">
        <v>0</v>
      </c>
      <c r="F31" s="5">
        <f t="shared" ref="F31" si="5">D31*(1+E31)</f>
        <v>4</v>
      </c>
      <c r="G31" s="15" t="s">
        <v>25</v>
      </c>
      <c r="H31" s="15">
        <v>0</v>
      </c>
      <c r="I31" s="15">
        <f t="shared" ref="I31:I35" si="6">H31*F31</f>
        <v>0</v>
      </c>
      <c r="J31" s="105">
        <v>0</v>
      </c>
      <c r="K31" s="105">
        <f t="shared" ref="K31:K35" si="7">J31*F31</f>
        <v>0</v>
      </c>
      <c r="L31" s="15">
        <f t="shared" ref="L31:L35" si="8">J31*B$8</f>
        <v>0</v>
      </c>
      <c r="M31" s="15">
        <f t="shared" ref="M31:M35" si="9">L31*F31</f>
        <v>0</v>
      </c>
      <c r="N31" s="15">
        <f t="shared" ref="N31:N35" si="10">H31+L31</f>
        <v>0</v>
      </c>
      <c r="O31" s="15">
        <f t="shared" ref="O31:O35" si="11">N31*F31</f>
        <v>0</v>
      </c>
      <c r="P31" s="33"/>
      <c r="Q31" s="33"/>
      <c r="R31" s="144"/>
    </row>
    <row r="32" spans="1:18" x14ac:dyDescent="0.2">
      <c r="A32" s="3">
        <f>IF(E32&lt;&gt;"",1+MAX($A$21:A31),"")</f>
        <v>4</v>
      </c>
      <c r="B32" s="4"/>
      <c r="C32" s="2" t="s">
        <v>71</v>
      </c>
      <c r="D32" s="5">
        <v>2</v>
      </c>
      <c r="E32" s="6">
        <v>0</v>
      </c>
      <c r="F32" s="5">
        <f>D32*(1+E32)</f>
        <v>2</v>
      </c>
      <c r="G32" s="15" t="s">
        <v>25</v>
      </c>
      <c r="H32" s="15">
        <v>0</v>
      </c>
      <c r="I32" s="15">
        <f t="shared" si="6"/>
        <v>0</v>
      </c>
      <c r="J32" s="105">
        <v>0</v>
      </c>
      <c r="K32" s="105">
        <f t="shared" si="7"/>
        <v>0</v>
      </c>
      <c r="L32" s="15">
        <f t="shared" si="8"/>
        <v>0</v>
      </c>
      <c r="M32" s="15">
        <f t="shared" si="9"/>
        <v>0</v>
      </c>
      <c r="N32" s="15">
        <f t="shared" si="10"/>
        <v>0</v>
      </c>
      <c r="O32" s="15">
        <f t="shared" si="11"/>
        <v>0</v>
      </c>
      <c r="P32" s="33"/>
      <c r="Q32" s="33"/>
      <c r="R32" s="144"/>
    </row>
    <row r="33" spans="1:391" x14ac:dyDescent="0.2">
      <c r="A33" s="3">
        <f>IF(E33&lt;&gt;"",1+MAX($A$21:A32),"")</f>
        <v>5</v>
      </c>
      <c r="B33" s="4"/>
      <c r="C33" s="2" t="s">
        <v>74</v>
      </c>
      <c r="D33" s="5">
        <v>3</v>
      </c>
      <c r="E33" s="6">
        <v>0</v>
      </c>
      <c r="F33" s="5">
        <f t="shared" ref="F33" si="12">D33*(1+E33)</f>
        <v>3</v>
      </c>
      <c r="G33" s="15" t="s">
        <v>25</v>
      </c>
      <c r="H33" s="15">
        <v>0</v>
      </c>
      <c r="I33" s="15">
        <f t="shared" si="6"/>
        <v>0</v>
      </c>
      <c r="J33" s="105">
        <v>0</v>
      </c>
      <c r="K33" s="105">
        <f t="shared" si="7"/>
        <v>0</v>
      </c>
      <c r="L33" s="15">
        <f t="shared" si="8"/>
        <v>0</v>
      </c>
      <c r="M33" s="15">
        <f t="shared" si="9"/>
        <v>0</v>
      </c>
      <c r="N33" s="15">
        <f t="shared" si="10"/>
        <v>0</v>
      </c>
      <c r="O33" s="15">
        <f t="shared" si="11"/>
        <v>0</v>
      </c>
      <c r="P33" s="33"/>
      <c r="Q33" s="33"/>
      <c r="R33" s="144"/>
    </row>
    <row r="34" spans="1:391" x14ac:dyDescent="0.2">
      <c r="A34" s="3">
        <f>IF(E34&lt;&gt;"",1+MAX($A$21:A33),"")</f>
        <v>6</v>
      </c>
      <c r="B34" s="4"/>
      <c r="C34" s="2" t="s">
        <v>72</v>
      </c>
      <c r="D34" s="5">
        <v>1</v>
      </c>
      <c r="E34" s="6">
        <v>0</v>
      </c>
      <c r="F34" s="5">
        <f t="shared" ref="F34:F35" si="13">D34*(1+E34)</f>
        <v>1</v>
      </c>
      <c r="G34" s="15" t="s">
        <v>25</v>
      </c>
      <c r="H34" s="15">
        <v>0</v>
      </c>
      <c r="I34" s="15">
        <f t="shared" si="6"/>
        <v>0</v>
      </c>
      <c r="J34" s="105">
        <v>0</v>
      </c>
      <c r="K34" s="105">
        <f t="shared" si="7"/>
        <v>0</v>
      </c>
      <c r="L34" s="15">
        <f t="shared" si="8"/>
        <v>0</v>
      </c>
      <c r="M34" s="15">
        <f t="shared" si="9"/>
        <v>0</v>
      </c>
      <c r="N34" s="15">
        <f t="shared" si="10"/>
        <v>0</v>
      </c>
      <c r="O34" s="15">
        <f t="shared" si="11"/>
        <v>0</v>
      </c>
      <c r="P34" s="33"/>
      <c r="Q34" s="33"/>
      <c r="R34" s="144"/>
    </row>
    <row r="35" spans="1:391" x14ac:dyDescent="0.2">
      <c r="A35" s="3">
        <f>IF(E35&lt;&gt;"",1+MAX($A$21:A34),"")</f>
        <v>7</v>
      </c>
      <c r="B35" s="4"/>
      <c r="C35" s="2" t="s">
        <v>73</v>
      </c>
      <c r="D35" s="5">
        <v>2</v>
      </c>
      <c r="E35" s="6">
        <v>0</v>
      </c>
      <c r="F35" s="5">
        <f t="shared" si="13"/>
        <v>2</v>
      </c>
      <c r="G35" s="15" t="s">
        <v>25</v>
      </c>
      <c r="H35" s="15">
        <v>0</v>
      </c>
      <c r="I35" s="15">
        <f t="shared" si="6"/>
        <v>0</v>
      </c>
      <c r="J35" s="105">
        <v>0</v>
      </c>
      <c r="K35" s="105">
        <f t="shared" si="7"/>
        <v>0</v>
      </c>
      <c r="L35" s="15">
        <f t="shared" si="8"/>
        <v>0</v>
      </c>
      <c r="M35" s="15">
        <f t="shared" si="9"/>
        <v>0</v>
      </c>
      <c r="N35" s="15">
        <f t="shared" si="10"/>
        <v>0</v>
      </c>
      <c r="O35" s="15">
        <f t="shared" si="11"/>
        <v>0</v>
      </c>
      <c r="P35" s="33"/>
      <c r="Q35" s="33"/>
      <c r="R35" s="144"/>
    </row>
    <row r="36" spans="1:391" s="2" customFormat="1" x14ac:dyDescent="0.2">
      <c r="A36" s="3" t="str">
        <f>IF(E36&lt;&gt;"",1+MAX($A$21:A35),"")</f>
        <v/>
      </c>
      <c r="B36" s="19"/>
      <c r="C36" s="20"/>
      <c r="D36" s="32"/>
      <c r="E36" s="32"/>
      <c r="F36" s="32"/>
      <c r="G36" s="31"/>
      <c r="H36" s="32"/>
      <c r="I36" s="32"/>
      <c r="J36" s="105"/>
      <c r="K36" s="105"/>
      <c r="L36" s="32"/>
      <c r="M36" s="32"/>
      <c r="N36" s="31"/>
      <c r="O36" s="31"/>
      <c r="P36" s="31"/>
      <c r="Q36" s="33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7"/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  <c r="EZ36" s="7"/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  <c r="GF36" s="7"/>
      <c r="GG36" s="7"/>
      <c r="GH36" s="7"/>
      <c r="GI36" s="7"/>
      <c r="GJ36" s="7"/>
      <c r="GK36" s="7"/>
      <c r="GL36" s="7"/>
      <c r="GM36" s="7"/>
      <c r="GN36" s="7"/>
      <c r="GO36" s="7"/>
      <c r="GP36" s="7"/>
      <c r="GQ36" s="7"/>
      <c r="GR36" s="7"/>
      <c r="GS36" s="7"/>
      <c r="GT36" s="7"/>
      <c r="GU36" s="7"/>
      <c r="GV36" s="7"/>
      <c r="GW36" s="7"/>
      <c r="GX36" s="7"/>
      <c r="GY36" s="7"/>
      <c r="GZ36" s="7"/>
      <c r="HA36" s="7"/>
      <c r="HB36" s="7"/>
      <c r="HC36" s="7"/>
      <c r="HD36" s="7"/>
      <c r="HE36" s="7"/>
      <c r="HF36" s="7"/>
      <c r="HG36" s="7"/>
      <c r="HH36" s="7"/>
      <c r="HI36" s="7"/>
      <c r="HJ36" s="7"/>
      <c r="HK36" s="7"/>
      <c r="HL36" s="7"/>
      <c r="HM36" s="7"/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/>
      <c r="IE36" s="7"/>
      <c r="IF36" s="7"/>
      <c r="IG36" s="7"/>
      <c r="IH36" s="7"/>
      <c r="II36" s="7"/>
      <c r="IJ36" s="7"/>
      <c r="IK36" s="7"/>
      <c r="IL36" s="7"/>
      <c r="IM36" s="7"/>
      <c r="IN36" s="7"/>
      <c r="IO36" s="7"/>
      <c r="IP36" s="7"/>
      <c r="IQ36" s="7"/>
      <c r="IR36" s="7"/>
      <c r="IS36" s="7"/>
      <c r="IT36" s="7"/>
      <c r="IU36" s="7"/>
      <c r="IV36" s="7"/>
      <c r="IW36" s="7"/>
      <c r="IX36" s="7"/>
      <c r="IY36" s="7"/>
      <c r="IZ36" s="7"/>
      <c r="JA36" s="7"/>
      <c r="JB36" s="7"/>
      <c r="JC36" s="7"/>
      <c r="JD36" s="7"/>
      <c r="JE36" s="7"/>
      <c r="JF36" s="7"/>
      <c r="JG36" s="7"/>
      <c r="JH36" s="7"/>
      <c r="JI36" s="7"/>
      <c r="JJ36" s="7"/>
      <c r="JK36" s="7"/>
      <c r="JL36" s="7"/>
      <c r="JM36" s="7"/>
      <c r="JN36" s="7"/>
      <c r="JO36" s="7"/>
      <c r="JP36" s="7"/>
      <c r="JQ36" s="7"/>
      <c r="JR36" s="7"/>
      <c r="JS36" s="7"/>
      <c r="JT36" s="7"/>
      <c r="JU36" s="7"/>
      <c r="JV36" s="7"/>
      <c r="JW36" s="7"/>
      <c r="JX36" s="7"/>
      <c r="JY36" s="7"/>
      <c r="JZ36" s="7"/>
      <c r="KA36" s="7"/>
      <c r="KB36" s="7"/>
      <c r="KC36" s="7"/>
      <c r="KD36" s="7"/>
      <c r="KE36" s="7"/>
      <c r="KF36" s="7"/>
      <c r="KG36" s="7"/>
      <c r="KH36" s="7"/>
      <c r="KI36" s="7"/>
      <c r="KJ36" s="7"/>
      <c r="KK36" s="7"/>
      <c r="KL36" s="7"/>
      <c r="KM36" s="7"/>
      <c r="KN36" s="7"/>
      <c r="KO36" s="7"/>
      <c r="KP36" s="7"/>
      <c r="KQ36" s="7"/>
      <c r="KR36" s="7"/>
      <c r="KS36" s="7"/>
      <c r="KT36" s="7"/>
      <c r="KU36" s="7"/>
      <c r="KV36" s="7"/>
      <c r="KW36" s="7"/>
      <c r="KX36" s="7"/>
      <c r="KY36" s="7"/>
      <c r="KZ36" s="7"/>
      <c r="LA36" s="7"/>
      <c r="LB36" s="7"/>
      <c r="LC36" s="7"/>
      <c r="LD36" s="7"/>
      <c r="LE36" s="7"/>
      <c r="LF36" s="7"/>
      <c r="LG36" s="7"/>
      <c r="LH36" s="7"/>
      <c r="LI36" s="7"/>
      <c r="LJ36" s="7"/>
      <c r="LK36" s="7"/>
      <c r="LL36" s="7"/>
      <c r="LM36" s="7"/>
      <c r="LN36" s="7"/>
      <c r="LO36" s="7"/>
      <c r="LP36" s="7"/>
      <c r="LQ36" s="7"/>
      <c r="LR36" s="7"/>
      <c r="LS36" s="7"/>
      <c r="LT36" s="7"/>
      <c r="LU36" s="7"/>
      <c r="LV36" s="7"/>
      <c r="LW36" s="7"/>
      <c r="LX36" s="7"/>
      <c r="LY36" s="7"/>
      <c r="LZ36" s="7"/>
      <c r="MA36" s="7"/>
      <c r="MB36" s="7"/>
      <c r="MC36" s="7"/>
      <c r="MD36" s="7"/>
      <c r="ME36" s="7"/>
      <c r="MF36" s="7"/>
      <c r="MG36" s="7"/>
      <c r="MH36" s="7"/>
      <c r="MI36" s="7"/>
      <c r="MJ36" s="7"/>
      <c r="MK36" s="7"/>
      <c r="ML36" s="7"/>
      <c r="MM36" s="7"/>
      <c r="MN36" s="7"/>
      <c r="MO36" s="7"/>
      <c r="MP36" s="7"/>
      <c r="MQ36" s="7"/>
      <c r="MR36" s="7"/>
      <c r="MS36" s="7"/>
      <c r="MT36" s="7"/>
      <c r="MU36" s="7"/>
      <c r="MV36" s="7"/>
      <c r="MW36" s="7"/>
      <c r="MX36" s="7"/>
      <c r="MY36" s="7"/>
      <c r="MZ36" s="7"/>
      <c r="NA36" s="7"/>
      <c r="NB36" s="7"/>
      <c r="NC36" s="7"/>
      <c r="ND36" s="7"/>
      <c r="NE36" s="7"/>
      <c r="NF36" s="7"/>
      <c r="NG36" s="7"/>
      <c r="NH36" s="7"/>
      <c r="NI36" s="7"/>
      <c r="NJ36" s="7"/>
      <c r="NK36" s="7"/>
      <c r="NL36" s="7"/>
      <c r="NM36" s="7"/>
      <c r="NN36" s="7"/>
      <c r="NO36" s="7"/>
      <c r="NP36" s="7"/>
      <c r="NQ36" s="7"/>
      <c r="NR36" s="7"/>
      <c r="NS36" s="7"/>
      <c r="NT36" s="7"/>
      <c r="NU36" s="7"/>
      <c r="NV36" s="7"/>
      <c r="NW36" s="7"/>
      <c r="NX36" s="7"/>
      <c r="NY36" s="7"/>
      <c r="NZ36" s="7"/>
      <c r="OA36" s="7"/>
    </row>
    <row r="37" spans="1:391" s="98" customFormat="1" ht="15.6" customHeight="1" x14ac:dyDescent="0.2">
      <c r="A37" s="3">
        <f>IF(E37&lt;&gt;"",1+MAX($A$21:A36),"")</f>
        <v>8</v>
      </c>
      <c r="B37" s="19"/>
      <c r="C37" s="106" t="s">
        <v>39</v>
      </c>
      <c r="D37" s="97"/>
      <c r="E37" s="151" t="s">
        <v>80</v>
      </c>
      <c r="F37" s="152"/>
      <c r="G37" s="153"/>
      <c r="H37" s="27"/>
      <c r="I37" s="27"/>
      <c r="J37" s="105"/>
      <c r="K37" s="105"/>
      <c r="L37" s="27"/>
      <c r="M37" s="27"/>
      <c r="N37" s="11"/>
      <c r="O37" s="11"/>
      <c r="P37" s="33"/>
      <c r="Q37" s="33"/>
    </row>
    <row r="38" spans="1:391" x14ac:dyDescent="0.2">
      <c r="A38" s="3" t="str">
        <f>IF(E38&lt;&gt;"",1+MAX($A$21:A37),"")</f>
        <v/>
      </c>
      <c r="B38" s="11"/>
      <c r="C38" s="11"/>
      <c r="D38" s="28"/>
      <c r="E38" s="11"/>
      <c r="F38" s="11"/>
      <c r="G38" s="11"/>
      <c r="H38" s="27"/>
      <c r="I38" s="27"/>
      <c r="J38" s="105"/>
      <c r="K38" s="105"/>
      <c r="L38" s="27"/>
      <c r="M38" s="27"/>
      <c r="N38" s="11"/>
      <c r="O38" s="11"/>
      <c r="P38" s="33"/>
      <c r="Q38" s="33"/>
    </row>
    <row r="39" spans="1:391" x14ac:dyDescent="0.2">
      <c r="A39" s="3">
        <f>IF(E39&lt;&gt;"",1+MAX($A$21:A38),"")</f>
        <v>9</v>
      </c>
      <c r="B39" s="4"/>
      <c r="C39" s="2" t="s">
        <v>68</v>
      </c>
      <c r="D39" s="5">
        <v>40.61</v>
      </c>
      <c r="E39" s="6">
        <v>0.05</v>
      </c>
      <c r="F39" s="5">
        <f t="shared" ref="F39:F40" si="14">D39*(1+E39)</f>
        <v>42.640500000000003</v>
      </c>
      <c r="G39" s="15" t="s">
        <v>40</v>
      </c>
      <c r="H39" s="15">
        <v>0</v>
      </c>
      <c r="I39" s="15">
        <f t="shared" ref="I39:I40" si="15">H39*F39</f>
        <v>0</v>
      </c>
      <c r="J39" s="105">
        <v>0</v>
      </c>
      <c r="K39" s="105">
        <f t="shared" ref="K39:K40" si="16">J39*F39</f>
        <v>0</v>
      </c>
      <c r="L39" s="15">
        <f t="shared" ref="L39:L40" si="17">J39*B$8</f>
        <v>0</v>
      </c>
      <c r="M39" s="15">
        <f t="shared" ref="M39:M40" si="18">L39*F39</f>
        <v>0</v>
      </c>
      <c r="N39" s="15">
        <f t="shared" ref="N39:N40" si="19">H39+L39</f>
        <v>0</v>
      </c>
      <c r="O39" s="15">
        <f t="shared" ref="O39:O40" si="20">N39*F39</f>
        <v>0</v>
      </c>
      <c r="P39" s="33"/>
      <c r="Q39" s="33"/>
      <c r="R39" s="144"/>
    </row>
    <row r="40" spans="1:391" x14ac:dyDescent="0.2">
      <c r="A40" s="3">
        <f>IF(E40&lt;&gt;"",1+MAX($A$21:A39),"")</f>
        <v>10</v>
      </c>
      <c r="B40" s="145"/>
      <c r="C40" s="146" t="s">
        <v>69</v>
      </c>
      <c r="D40" s="147">
        <v>40.200000000000003</v>
      </c>
      <c r="E40" s="6">
        <v>0.05</v>
      </c>
      <c r="F40" s="5">
        <f t="shared" si="14"/>
        <v>42.210000000000008</v>
      </c>
      <c r="G40" s="15" t="s">
        <v>40</v>
      </c>
      <c r="H40" s="15">
        <v>0</v>
      </c>
      <c r="I40" s="15">
        <f t="shared" si="15"/>
        <v>0</v>
      </c>
      <c r="J40" s="105">
        <v>0</v>
      </c>
      <c r="K40" s="105">
        <f t="shared" si="16"/>
        <v>0</v>
      </c>
      <c r="L40" s="15">
        <f t="shared" si="17"/>
        <v>0</v>
      </c>
      <c r="M40" s="15">
        <f t="shared" si="18"/>
        <v>0</v>
      </c>
      <c r="N40" s="15">
        <f t="shared" si="19"/>
        <v>0</v>
      </c>
      <c r="O40" s="15">
        <f t="shared" si="20"/>
        <v>0</v>
      </c>
      <c r="P40" s="33"/>
      <c r="Q40" s="33"/>
      <c r="R40" s="144"/>
    </row>
    <row r="41" spans="1:391" x14ac:dyDescent="0.2">
      <c r="A41" s="3" t="str">
        <f>IF(E41&lt;&gt;"",1+MAX($A$21:A40),"")</f>
        <v/>
      </c>
      <c r="B41" s="145"/>
      <c r="C41" s="146"/>
      <c r="D41" s="147"/>
      <c r="E41" s="148"/>
      <c r="F41" s="147"/>
      <c r="G41" s="149"/>
      <c r="H41" s="149"/>
      <c r="I41" s="149"/>
      <c r="J41" s="105"/>
      <c r="K41" s="105"/>
      <c r="L41" s="149"/>
      <c r="M41" s="149"/>
      <c r="N41" s="149"/>
      <c r="O41" s="149"/>
      <c r="P41" s="109"/>
      <c r="Q41" s="33"/>
      <c r="R41" s="144"/>
    </row>
    <row r="42" spans="1:391" x14ac:dyDescent="0.2">
      <c r="A42" s="3">
        <f>IF(E42&lt;&gt;"",1+MAX($A$21:A41),"")</f>
        <v>11</v>
      </c>
      <c r="B42" s="145"/>
      <c r="C42" s="106" t="s">
        <v>63</v>
      </c>
      <c r="D42" s="97"/>
      <c r="E42" s="151" t="s">
        <v>81</v>
      </c>
      <c r="F42" s="152"/>
      <c r="G42" s="153"/>
      <c r="H42" s="27"/>
      <c r="I42" s="27"/>
      <c r="J42" s="105"/>
      <c r="K42" s="105"/>
      <c r="L42" s="27"/>
      <c r="M42" s="27"/>
      <c r="N42" s="11"/>
      <c r="O42" s="11"/>
      <c r="P42" s="33"/>
      <c r="Q42" s="33"/>
      <c r="R42" s="144"/>
    </row>
    <row r="43" spans="1:391" x14ac:dyDescent="0.2">
      <c r="A43" s="3" t="str">
        <f>IF(E43&lt;&gt;"",1+MAX($A$21:A42),"")</f>
        <v/>
      </c>
      <c r="B43" s="145"/>
      <c r="C43" s="146"/>
      <c r="D43" s="147"/>
      <c r="E43" s="148"/>
      <c r="F43" s="147"/>
      <c r="G43" s="149"/>
      <c r="H43" s="149"/>
      <c r="I43" s="149"/>
      <c r="J43" s="105"/>
      <c r="K43" s="105"/>
      <c r="L43" s="149"/>
      <c r="M43" s="149"/>
      <c r="N43" s="149"/>
      <c r="O43" s="149"/>
      <c r="P43" s="109"/>
      <c r="Q43" s="33"/>
      <c r="R43" s="144"/>
    </row>
    <row r="44" spans="1:391" x14ac:dyDescent="0.2">
      <c r="A44" s="3">
        <f>IF(E44&lt;&gt;"",1+MAX($A$21:A43),"")</f>
        <v>12</v>
      </c>
      <c r="B44" s="145"/>
      <c r="C44" s="146" t="s">
        <v>64</v>
      </c>
      <c r="D44" s="147">
        <v>8.5299999999999994</v>
      </c>
      <c r="E44" s="6">
        <v>0.05</v>
      </c>
      <c r="F44" s="5">
        <f t="shared" ref="F44:F47" si="21">D44*(1+E44)</f>
        <v>8.9565000000000001</v>
      </c>
      <c r="G44" s="15" t="s">
        <v>40</v>
      </c>
      <c r="H44" s="15">
        <v>0</v>
      </c>
      <c r="I44" s="15">
        <f t="shared" ref="I44:I47" si="22">H44*F44</f>
        <v>0</v>
      </c>
      <c r="J44" s="105">
        <v>0</v>
      </c>
      <c r="K44" s="105">
        <f t="shared" ref="K44:K47" si="23">J44*F44</f>
        <v>0</v>
      </c>
      <c r="L44" s="15">
        <f t="shared" ref="L44:L47" si="24">J44*B$8</f>
        <v>0</v>
      </c>
      <c r="M44" s="15">
        <f t="shared" ref="M44:M47" si="25">L44*F44</f>
        <v>0</v>
      </c>
      <c r="N44" s="15">
        <f t="shared" ref="N44:N47" si="26">H44+L44</f>
        <v>0</v>
      </c>
      <c r="O44" s="15">
        <f t="shared" ref="O44:O47" si="27">N44*F44</f>
        <v>0</v>
      </c>
      <c r="P44" s="33"/>
      <c r="Q44" s="33"/>
      <c r="R44" s="144"/>
    </row>
    <row r="45" spans="1:391" x14ac:dyDescent="0.2">
      <c r="A45" s="3">
        <f>IF(E45&lt;&gt;"",1+MAX($A$21:A44),"")</f>
        <v>13</v>
      </c>
      <c r="B45" s="145"/>
      <c r="C45" s="146" t="s">
        <v>65</v>
      </c>
      <c r="D45" s="147">
        <v>10.9</v>
      </c>
      <c r="E45" s="6">
        <v>0.05</v>
      </c>
      <c r="F45" s="5">
        <f t="shared" si="21"/>
        <v>11.445</v>
      </c>
      <c r="G45" s="15" t="s">
        <v>40</v>
      </c>
      <c r="H45" s="15">
        <v>0</v>
      </c>
      <c r="I45" s="15">
        <f t="shared" si="22"/>
        <v>0</v>
      </c>
      <c r="J45" s="105">
        <v>0</v>
      </c>
      <c r="K45" s="105">
        <f t="shared" si="23"/>
        <v>0</v>
      </c>
      <c r="L45" s="15">
        <f t="shared" si="24"/>
        <v>0</v>
      </c>
      <c r="M45" s="15">
        <f t="shared" si="25"/>
        <v>0</v>
      </c>
      <c r="N45" s="15">
        <f t="shared" si="26"/>
        <v>0</v>
      </c>
      <c r="O45" s="15">
        <f t="shared" si="27"/>
        <v>0</v>
      </c>
      <c r="P45" s="33"/>
      <c r="Q45" s="33"/>
      <c r="R45" s="144"/>
    </row>
    <row r="46" spans="1:391" x14ac:dyDescent="0.2">
      <c r="A46" s="3">
        <f>IF(E46&lt;&gt;"",1+MAX($A$21:A45),"")</f>
        <v>14</v>
      </c>
      <c r="B46" s="145"/>
      <c r="C46" s="146" t="s">
        <v>66</v>
      </c>
      <c r="D46" s="147">
        <v>17.88</v>
      </c>
      <c r="E46" s="6">
        <v>0.05</v>
      </c>
      <c r="F46" s="5">
        <f t="shared" si="21"/>
        <v>18.774000000000001</v>
      </c>
      <c r="G46" s="15" t="s">
        <v>40</v>
      </c>
      <c r="H46" s="15">
        <v>0</v>
      </c>
      <c r="I46" s="15">
        <f t="shared" si="22"/>
        <v>0</v>
      </c>
      <c r="J46" s="105">
        <v>0</v>
      </c>
      <c r="K46" s="105">
        <f t="shared" si="23"/>
        <v>0</v>
      </c>
      <c r="L46" s="15">
        <f t="shared" si="24"/>
        <v>0</v>
      </c>
      <c r="M46" s="15">
        <f t="shared" si="25"/>
        <v>0</v>
      </c>
      <c r="N46" s="15">
        <f t="shared" si="26"/>
        <v>0</v>
      </c>
      <c r="O46" s="15">
        <f t="shared" si="27"/>
        <v>0</v>
      </c>
      <c r="P46" s="33"/>
      <c r="Q46" s="33"/>
      <c r="R46" s="144"/>
    </row>
    <row r="47" spans="1:391" x14ac:dyDescent="0.2">
      <c r="A47" s="3">
        <f>IF(E47&lt;&gt;"",1+MAX($A$21:A46),"")</f>
        <v>15</v>
      </c>
      <c r="B47" s="145"/>
      <c r="C47" s="146" t="s">
        <v>67</v>
      </c>
      <c r="D47" s="147">
        <v>6.16</v>
      </c>
      <c r="E47" s="6">
        <v>0.05</v>
      </c>
      <c r="F47" s="5">
        <f t="shared" si="21"/>
        <v>6.4680000000000009</v>
      </c>
      <c r="G47" s="15" t="s">
        <v>40</v>
      </c>
      <c r="H47" s="15">
        <v>0</v>
      </c>
      <c r="I47" s="15">
        <f t="shared" si="22"/>
        <v>0</v>
      </c>
      <c r="J47" s="105">
        <v>0</v>
      </c>
      <c r="K47" s="105">
        <f t="shared" si="23"/>
        <v>0</v>
      </c>
      <c r="L47" s="15">
        <f t="shared" si="24"/>
        <v>0</v>
      </c>
      <c r="M47" s="15">
        <f t="shared" si="25"/>
        <v>0</v>
      </c>
      <c r="N47" s="15">
        <f t="shared" si="26"/>
        <v>0</v>
      </c>
      <c r="O47" s="15">
        <f t="shared" si="27"/>
        <v>0</v>
      </c>
      <c r="P47" s="33"/>
      <c r="Q47" s="33"/>
      <c r="R47" s="144"/>
    </row>
    <row r="48" spans="1:391" s="2" customFormat="1" x14ac:dyDescent="0.2">
      <c r="A48" s="3" t="str">
        <f>IF(E48&lt;&gt;"",1+MAX($A$21:A47),"")</f>
        <v/>
      </c>
      <c r="B48" s="19"/>
      <c r="C48" s="20"/>
      <c r="D48" s="32"/>
      <c r="E48" s="32"/>
      <c r="F48" s="32"/>
      <c r="G48" s="31"/>
      <c r="H48" s="32"/>
      <c r="I48" s="32"/>
      <c r="J48" s="105"/>
      <c r="K48" s="105"/>
      <c r="L48" s="32"/>
      <c r="M48" s="32"/>
      <c r="N48" s="31"/>
      <c r="O48" s="31"/>
      <c r="P48" s="31"/>
      <c r="Q48" s="33"/>
      <c r="R48" s="42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7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7"/>
      <c r="EZ48" s="7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  <c r="FT48" s="7"/>
      <c r="FU48" s="7"/>
      <c r="FV48" s="7"/>
      <c r="FW48" s="7"/>
      <c r="FX48" s="7"/>
      <c r="FY48" s="7"/>
      <c r="FZ48" s="7"/>
      <c r="GA48" s="7"/>
      <c r="GB48" s="7"/>
      <c r="GC48" s="7"/>
      <c r="GD48" s="7"/>
      <c r="GE48" s="7"/>
      <c r="GF48" s="7"/>
      <c r="GG48" s="7"/>
      <c r="GH48" s="7"/>
      <c r="GI48" s="7"/>
      <c r="GJ48" s="7"/>
      <c r="GK48" s="7"/>
      <c r="GL48" s="7"/>
      <c r="GM48" s="7"/>
      <c r="GN48" s="7"/>
      <c r="GO48" s="7"/>
      <c r="GP48" s="7"/>
      <c r="GQ48" s="7"/>
      <c r="GR48" s="7"/>
      <c r="GS48" s="7"/>
      <c r="GT48" s="7"/>
      <c r="GU48" s="7"/>
      <c r="GV48" s="7"/>
      <c r="GW48" s="7"/>
      <c r="GX48" s="7"/>
      <c r="GY48" s="7"/>
      <c r="GZ48" s="7"/>
      <c r="HA48" s="7"/>
      <c r="HB48" s="7"/>
      <c r="HC48" s="7"/>
      <c r="HD48" s="7"/>
      <c r="HE48" s="7"/>
      <c r="HF48" s="7"/>
      <c r="HG48" s="7"/>
      <c r="HH48" s="7"/>
      <c r="HI48" s="7"/>
      <c r="HJ48" s="7"/>
      <c r="HK48" s="7"/>
      <c r="HL48" s="7"/>
      <c r="HM48" s="7"/>
      <c r="HN48" s="7"/>
      <c r="HO48" s="7"/>
      <c r="HP48" s="7"/>
      <c r="HQ48" s="7"/>
      <c r="HR48" s="7"/>
      <c r="HS48" s="7"/>
      <c r="HT48" s="7"/>
      <c r="HU48" s="7"/>
      <c r="HV48" s="7"/>
      <c r="HW48" s="7"/>
      <c r="HX48" s="7"/>
      <c r="HY48" s="7"/>
      <c r="HZ48" s="7"/>
      <c r="IA48" s="7"/>
      <c r="IB48" s="7"/>
      <c r="IC48" s="7"/>
      <c r="ID48" s="7"/>
      <c r="IE48" s="7"/>
      <c r="IF48" s="7"/>
      <c r="IG48" s="7"/>
      <c r="IH48" s="7"/>
      <c r="II48" s="7"/>
      <c r="IJ48" s="7"/>
      <c r="IK48" s="7"/>
      <c r="IL48" s="7"/>
      <c r="IM48" s="7"/>
      <c r="IN48" s="7"/>
      <c r="IO48" s="7"/>
      <c r="IP48" s="7"/>
      <c r="IQ48" s="7"/>
      <c r="IR48" s="7"/>
      <c r="IS48" s="7"/>
      <c r="IT48" s="7"/>
      <c r="IU48" s="7"/>
      <c r="IV48" s="7"/>
      <c r="IW48" s="7"/>
      <c r="IX48" s="7"/>
      <c r="IY48" s="7"/>
      <c r="IZ48" s="7"/>
      <c r="JA48" s="7"/>
      <c r="JB48" s="7"/>
      <c r="JC48" s="7"/>
      <c r="JD48" s="7"/>
      <c r="JE48" s="7"/>
      <c r="JF48" s="7"/>
      <c r="JG48" s="7"/>
      <c r="JH48" s="7"/>
      <c r="JI48" s="7"/>
      <c r="JJ48" s="7"/>
      <c r="JK48" s="7"/>
      <c r="JL48" s="7"/>
      <c r="JM48" s="7"/>
      <c r="JN48" s="7"/>
      <c r="JO48" s="7"/>
      <c r="JP48" s="7"/>
      <c r="JQ48" s="7"/>
      <c r="JR48" s="7"/>
      <c r="JS48" s="7"/>
      <c r="JT48" s="7"/>
      <c r="JU48" s="7"/>
      <c r="JV48" s="7"/>
      <c r="JW48" s="7"/>
      <c r="JX48" s="7"/>
      <c r="JY48" s="7"/>
      <c r="JZ48" s="7"/>
      <c r="KA48" s="7"/>
      <c r="KB48" s="7"/>
      <c r="KC48" s="7"/>
      <c r="KD48" s="7"/>
      <c r="KE48" s="7"/>
      <c r="KF48" s="7"/>
      <c r="KG48" s="7"/>
      <c r="KH48" s="7"/>
      <c r="KI48" s="7"/>
      <c r="KJ48" s="7"/>
      <c r="KK48" s="7"/>
      <c r="KL48" s="7"/>
      <c r="KM48" s="7"/>
      <c r="KN48" s="7"/>
      <c r="KO48" s="7"/>
      <c r="KP48" s="7"/>
      <c r="KQ48" s="7"/>
      <c r="KR48" s="7"/>
      <c r="KS48" s="7"/>
      <c r="KT48" s="7"/>
      <c r="KU48" s="7"/>
      <c r="KV48" s="7"/>
      <c r="KW48" s="7"/>
      <c r="KX48" s="7"/>
      <c r="KY48" s="7"/>
      <c r="KZ48" s="7"/>
      <c r="LA48" s="7"/>
      <c r="LB48" s="7"/>
      <c r="LC48" s="7"/>
      <c r="LD48" s="7"/>
      <c r="LE48" s="7"/>
      <c r="LF48" s="7"/>
      <c r="LG48" s="7"/>
      <c r="LH48" s="7"/>
      <c r="LI48" s="7"/>
      <c r="LJ48" s="7"/>
      <c r="LK48" s="7"/>
      <c r="LL48" s="7"/>
      <c r="LM48" s="7"/>
      <c r="LN48" s="7"/>
      <c r="LO48" s="7"/>
      <c r="LP48" s="7"/>
      <c r="LQ48" s="7"/>
      <c r="LR48" s="7"/>
      <c r="LS48" s="7"/>
      <c r="LT48" s="7"/>
      <c r="LU48" s="7"/>
      <c r="LV48" s="7"/>
      <c r="LW48" s="7"/>
      <c r="LX48" s="7"/>
      <c r="LY48" s="7"/>
      <c r="LZ48" s="7"/>
      <c r="MA48" s="7"/>
      <c r="MB48" s="7"/>
      <c r="MC48" s="7"/>
      <c r="MD48" s="7"/>
      <c r="ME48" s="7"/>
      <c r="MF48" s="7"/>
      <c r="MG48" s="7"/>
      <c r="MH48" s="7"/>
      <c r="MI48" s="7"/>
      <c r="MJ48" s="7"/>
      <c r="MK48" s="7"/>
      <c r="ML48" s="7"/>
      <c r="MM48" s="7"/>
      <c r="MN48" s="7"/>
      <c r="MO48" s="7"/>
      <c r="MP48" s="7"/>
      <c r="MQ48" s="7"/>
      <c r="MR48" s="7"/>
      <c r="MS48" s="7"/>
      <c r="MT48" s="7"/>
      <c r="MU48" s="7"/>
      <c r="MV48" s="7"/>
      <c r="MW48" s="7"/>
      <c r="MX48" s="7"/>
      <c r="MY48" s="7"/>
      <c r="MZ48" s="7"/>
      <c r="NA48" s="7"/>
      <c r="NB48" s="7"/>
      <c r="NC48" s="7"/>
      <c r="ND48" s="7"/>
      <c r="NE48" s="7"/>
      <c r="NF48" s="7"/>
      <c r="NG48" s="7"/>
      <c r="NH48" s="7"/>
      <c r="NI48" s="7"/>
      <c r="NJ48" s="7"/>
      <c r="NK48" s="7"/>
      <c r="NL48" s="7"/>
      <c r="NM48" s="7"/>
      <c r="NN48" s="7"/>
      <c r="NO48" s="7"/>
      <c r="NP48" s="7"/>
      <c r="NQ48" s="7"/>
      <c r="NR48" s="7"/>
      <c r="NS48" s="7"/>
      <c r="NT48" s="7"/>
      <c r="NU48" s="7"/>
      <c r="NV48" s="7"/>
      <c r="NW48" s="7"/>
      <c r="NX48" s="7"/>
      <c r="NY48" s="7"/>
      <c r="NZ48" s="7"/>
      <c r="OA48" s="7"/>
    </row>
    <row r="49" spans="1:391" s="98" customFormat="1" x14ac:dyDescent="0.2">
      <c r="A49" s="3">
        <f>IF(E49&lt;&gt;"",1+MAX($A$21:A48),"")</f>
        <v>16</v>
      </c>
      <c r="B49" s="19"/>
      <c r="C49" s="106" t="s">
        <v>41</v>
      </c>
      <c r="D49" s="97"/>
      <c r="E49" s="151" t="s">
        <v>44</v>
      </c>
      <c r="F49" s="152"/>
      <c r="G49" s="153"/>
      <c r="H49" s="27"/>
      <c r="I49" s="27"/>
      <c r="J49" s="105"/>
      <c r="K49" s="105"/>
      <c r="L49" s="27"/>
      <c r="M49" s="27"/>
      <c r="N49" s="11"/>
      <c r="O49" s="11"/>
      <c r="P49" s="33"/>
      <c r="Q49" s="33"/>
    </row>
    <row r="50" spans="1:391" s="2" customFormat="1" x14ac:dyDescent="0.2">
      <c r="A50" s="3" t="str">
        <f>IF(E50&lt;&gt;"",1+MAX($A$21:A49),"")</f>
        <v/>
      </c>
      <c r="B50" s="19"/>
      <c r="C50" s="20"/>
      <c r="D50" s="32"/>
      <c r="E50" s="32"/>
      <c r="F50" s="32"/>
      <c r="G50" s="31"/>
      <c r="H50" s="32"/>
      <c r="I50" s="32"/>
      <c r="J50" s="105"/>
      <c r="K50" s="105"/>
      <c r="L50" s="32"/>
      <c r="M50" s="32"/>
      <c r="N50" s="31"/>
      <c r="O50" s="31"/>
      <c r="P50" s="33"/>
      <c r="Q50" s="33"/>
      <c r="R50" s="144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7"/>
      <c r="EZ50" s="7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  <c r="FX50" s="7"/>
      <c r="FY50" s="7"/>
      <c r="FZ50" s="7"/>
      <c r="GA50" s="7"/>
      <c r="GB50" s="7"/>
      <c r="GC50" s="7"/>
      <c r="GD50" s="7"/>
      <c r="GE50" s="7"/>
      <c r="GF50" s="7"/>
      <c r="GG50" s="7"/>
      <c r="GH50" s="7"/>
      <c r="GI50" s="7"/>
      <c r="GJ50" s="7"/>
      <c r="GK50" s="7"/>
      <c r="GL50" s="7"/>
      <c r="GM50" s="7"/>
      <c r="GN50" s="7"/>
      <c r="GO50" s="7"/>
      <c r="GP50" s="7"/>
      <c r="GQ50" s="7"/>
      <c r="GR50" s="7"/>
      <c r="GS50" s="7"/>
      <c r="GT50" s="7"/>
      <c r="GU50" s="7"/>
      <c r="GV50" s="7"/>
      <c r="GW50" s="7"/>
      <c r="GX50" s="7"/>
      <c r="GY50" s="7"/>
      <c r="GZ50" s="7"/>
      <c r="HA50" s="7"/>
      <c r="HB50" s="7"/>
      <c r="HC50" s="7"/>
      <c r="HD50" s="7"/>
      <c r="HE50" s="7"/>
      <c r="HF50" s="7"/>
      <c r="HG50" s="7"/>
      <c r="HH50" s="7"/>
      <c r="HI50" s="7"/>
      <c r="HJ50" s="7"/>
      <c r="HK50" s="7"/>
      <c r="HL50" s="7"/>
      <c r="HM50" s="7"/>
      <c r="HN50" s="7"/>
      <c r="HO50" s="7"/>
      <c r="HP50" s="7"/>
      <c r="HQ50" s="7"/>
      <c r="HR50" s="7"/>
      <c r="HS50" s="7"/>
      <c r="HT50" s="7"/>
      <c r="HU50" s="7"/>
      <c r="HV50" s="7"/>
      <c r="HW50" s="7"/>
      <c r="HX50" s="7"/>
      <c r="HY50" s="7"/>
      <c r="HZ50" s="7"/>
      <c r="IA50" s="7"/>
      <c r="IB50" s="7"/>
      <c r="IC50" s="7"/>
      <c r="ID50" s="7"/>
      <c r="IE50" s="7"/>
      <c r="IF50" s="7"/>
      <c r="IG50" s="7"/>
      <c r="IH50" s="7"/>
      <c r="II50" s="7"/>
      <c r="IJ50" s="7"/>
      <c r="IK50" s="7"/>
      <c r="IL50" s="7"/>
      <c r="IM50" s="7"/>
      <c r="IN50" s="7"/>
      <c r="IO50" s="7"/>
      <c r="IP50" s="7"/>
      <c r="IQ50" s="7"/>
      <c r="IR50" s="7"/>
      <c r="IS50" s="7"/>
      <c r="IT50" s="7"/>
      <c r="IU50" s="7"/>
      <c r="IV50" s="7"/>
      <c r="IW50" s="7"/>
      <c r="IX50" s="7"/>
      <c r="IY50" s="7"/>
      <c r="IZ50" s="7"/>
      <c r="JA50" s="7"/>
      <c r="JB50" s="7"/>
      <c r="JC50" s="7"/>
      <c r="JD50" s="7"/>
      <c r="JE50" s="7"/>
      <c r="JF50" s="7"/>
      <c r="JG50" s="7"/>
      <c r="JH50" s="7"/>
      <c r="JI50" s="7"/>
      <c r="JJ50" s="7"/>
      <c r="JK50" s="7"/>
      <c r="JL50" s="7"/>
      <c r="JM50" s="7"/>
      <c r="JN50" s="7"/>
      <c r="JO50" s="7"/>
      <c r="JP50" s="7"/>
      <c r="JQ50" s="7"/>
      <c r="JR50" s="7"/>
      <c r="JS50" s="7"/>
      <c r="JT50" s="7"/>
      <c r="JU50" s="7"/>
      <c r="JV50" s="7"/>
      <c r="JW50" s="7"/>
      <c r="JX50" s="7"/>
      <c r="JY50" s="7"/>
      <c r="JZ50" s="7"/>
      <c r="KA50" s="7"/>
      <c r="KB50" s="7"/>
      <c r="KC50" s="7"/>
      <c r="KD50" s="7"/>
      <c r="KE50" s="7"/>
      <c r="KF50" s="7"/>
      <c r="KG50" s="7"/>
      <c r="KH50" s="7"/>
      <c r="KI50" s="7"/>
      <c r="KJ50" s="7"/>
      <c r="KK50" s="7"/>
      <c r="KL50" s="7"/>
      <c r="KM50" s="7"/>
      <c r="KN50" s="7"/>
      <c r="KO50" s="7"/>
      <c r="KP50" s="7"/>
      <c r="KQ50" s="7"/>
      <c r="KR50" s="7"/>
      <c r="KS50" s="7"/>
      <c r="KT50" s="7"/>
      <c r="KU50" s="7"/>
      <c r="KV50" s="7"/>
      <c r="KW50" s="7"/>
      <c r="KX50" s="7"/>
      <c r="KY50" s="7"/>
      <c r="KZ50" s="7"/>
      <c r="LA50" s="7"/>
      <c r="LB50" s="7"/>
      <c r="LC50" s="7"/>
      <c r="LD50" s="7"/>
      <c r="LE50" s="7"/>
      <c r="LF50" s="7"/>
      <c r="LG50" s="7"/>
      <c r="LH50" s="7"/>
      <c r="LI50" s="7"/>
      <c r="LJ50" s="7"/>
      <c r="LK50" s="7"/>
      <c r="LL50" s="7"/>
      <c r="LM50" s="7"/>
      <c r="LN50" s="7"/>
      <c r="LO50" s="7"/>
      <c r="LP50" s="7"/>
      <c r="LQ50" s="7"/>
      <c r="LR50" s="7"/>
      <c r="LS50" s="7"/>
      <c r="LT50" s="7"/>
      <c r="LU50" s="7"/>
      <c r="LV50" s="7"/>
      <c r="LW50" s="7"/>
      <c r="LX50" s="7"/>
      <c r="LY50" s="7"/>
      <c r="LZ50" s="7"/>
      <c r="MA50" s="7"/>
      <c r="MB50" s="7"/>
      <c r="MC50" s="7"/>
      <c r="MD50" s="7"/>
      <c r="ME50" s="7"/>
      <c r="MF50" s="7"/>
      <c r="MG50" s="7"/>
      <c r="MH50" s="7"/>
      <c r="MI50" s="7"/>
      <c r="MJ50" s="7"/>
      <c r="MK50" s="7"/>
      <c r="ML50" s="7"/>
      <c r="MM50" s="7"/>
      <c r="MN50" s="7"/>
      <c r="MO50" s="7"/>
      <c r="MP50" s="7"/>
      <c r="MQ50" s="7"/>
      <c r="MR50" s="7"/>
      <c r="MS50" s="7"/>
      <c r="MT50" s="7"/>
      <c r="MU50" s="7"/>
      <c r="MV50" s="7"/>
      <c r="MW50" s="7"/>
      <c r="MX50" s="7"/>
      <c r="MY50" s="7"/>
      <c r="MZ50" s="7"/>
      <c r="NA50" s="7"/>
      <c r="NB50" s="7"/>
      <c r="NC50" s="7"/>
      <c r="ND50" s="7"/>
      <c r="NE50" s="7"/>
      <c r="NF50" s="7"/>
      <c r="NG50" s="7"/>
      <c r="NH50" s="7"/>
      <c r="NI50" s="7"/>
      <c r="NJ50" s="7"/>
      <c r="NK50" s="7"/>
      <c r="NL50" s="7"/>
      <c r="NM50" s="7"/>
      <c r="NN50" s="7"/>
      <c r="NO50" s="7"/>
      <c r="NP50" s="7"/>
      <c r="NQ50" s="7"/>
      <c r="NR50" s="7"/>
      <c r="NS50" s="7"/>
      <c r="NT50" s="7"/>
      <c r="NU50" s="7"/>
      <c r="NV50" s="7"/>
      <c r="NW50" s="7"/>
      <c r="NX50" s="7"/>
      <c r="NY50" s="7"/>
      <c r="NZ50" s="7"/>
      <c r="OA50" s="7"/>
    </row>
    <row r="51" spans="1:391" x14ac:dyDescent="0.2">
      <c r="A51" s="3">
        <f>IF(E51&lt;&gt;"",1+MAX($A$21:A50),"")</f>
        <v>17</v>
      </c>
      <c r="B51" s="4"/>
      <c r="C51" s="2" t="s">
        <v>59</v>
      </c>
      <c r="D51" s="5">
        <v>2.71</v>
      </c>
      <c r="E51" s="6">
        <v>0.05</v>
      </c>
      <c r="F51" s="5">
        <f t="shared" ref="F51" si="28">D51*(1+E51)</f>
        <v>2.8454999999999999</v>
      </c>
      <c r="G51" s="15" t="s">
        <v>40</v>
      </c>
      <c r="H51" s="15">
        <v>0</v>
      </c>
      <c r="I51" s="15">
        <f t="shared" ref="I51" si="29">H51*F51</f>
        <v>0</v>
      </c>
      <c r="J51" s="105">
        <v>0</v>
      </c>
      <c r="K51" s="105">
        <f t="shared" ref="K51" si="30">J51*F51</f>
        <v>0</v>
      </c>
      <c r="L51" s="15">
        <f t="shared" ref="L51" si="31">J51*B$8</f>
        <v>0</v>
      </c>
      <c r="M51" s="15">
        <f t="shared" ref="M51" si="32">L51*F51</f>
        <v>0</v>
      </c>
      <c r="N51" s="15">
        <f t="shared" ref="N51" si="33">H51+L51</f>
        <v>0</v>
      </c>
      <c r="O51" s="15">
        <f t="shared" ref="O51" si="34">N51*F51</f>
        <v>0</v>
      </c>
      <c r="P51" s="33"/>
      <c r="Q51" s="33"/>
      <c r="R51" s="144"/>
    </row>
    <row r="52" spans="1:391" x14ac:dyDescent="0.2">
      <c r="A52" s="3">
        <f>IF(E52&lt;&gt;"",1+MAX($A$21:A51),"")</f>
        <v>18</v>
      </c>
      <c r="B52" s="4"/>
      <c r="C52" s="2" t="s">
        <v>60</v>
      </c>
      <c r="D52" s="5">
        <v>7.14</v>
      </c>
      <c r="E52" s="6">
        <v>0.05</v>
      </c>
      <c r="F52" s="5">
        <f t="shared" ref="F52:F54" si="35">D52*(1+E52)</f>
        <v>7.4969999999999999</v>
      </c>
      <c r="G52" s="15" t="s">
        <v>40</v>
      </c>
      <c r="H52" s="15">
        <v>0</v>
      </c>
      <c r="I52" s="15">
        <f t="shared" ref="I52:I54" si="36">H52*F52</f>
        <v>0</v>
      </c>
      <c r="J52" s="105">
        <v>0</v>
      </c>
      <c r="K52" s="105">
        <f t="shared" ref="K52:K54" si="37">J52*F52</f>
        <v>0</v>
      </c>
      <c r="L52" s="15">
        <f t="shared" ref="L52:L54" si="38">J52*B$8</f>
        <v>0</v>
      </c>
      <c r="M52" s="15">
        <f t="shared" ref="M52:M54" si="39">L52*F52</f>
        <v>0</v>
      </c>
      <c r="N52" s="15">
        <f t="shared" ref="N52:N54" si="40">H52+L52</f>
        <v>0</v>
      </c>
      <c r="O52" s="15">
        <f t="shared" ref="O52:O54" si="41">N52*F52</f>
        <v>0</v>
      </c>
      <c r="P52" s="33"/>
      <c r="Q52" s="33"/>
      <c r="R52" s="144"/>
    </row>
    <row r="53" spans="1:391" x14ac:dyDescent="0.2">
      <c r="A53" s="3">
        <f>IF(E53&lt;&gt;"",1+MAX($A$21:A52),"")</f>
        <v>19</v>
      </c>
      <c r="B53" s="4"/>
      <c r="C53" s="2" t="s">
        <v>61</v>
      </c>
      <c r="D53" s="5">
        <v>20.7</v>
      </c>
      <c r="E53" s="6">
        <v>0.05</v>
      </c>
      <c r="F53" s="5">
        <f t="shared" si="35"/>
        <v>21.734999999999999</v>
      </c>
      <c r="G53" s="15" t="s">
        <v>40</v>
      </c>
      <c r="H53" s="15">
        <v>0</v>
      </c>
      <c r="I53" s="15">
        <f t="shared" si="36"/>
        <v>0</v>
      </c>
      <c r="J53" s="105">
        <v>0</v>
      </c>
      <c r="K53" s="105">
        <f t="shared" si="37"/>
        <v>0</v>
      </c>
      <c r="L53" s="15">
        <f t="shared" si="38"/>
        <v>0</v>
      </c>
      <c r="M53" s="15">
        <f t="shared" si="39"/>
        <v>0</v>
      </c>
      <c r="N53" s="15">
        <f t="shared" si="40"/>
        <v>0</v>
      </c>
      <c r="O53" s="15">
        <f t="shared" si="41"/>
        <v>0</v>
      </c>
      <c r="P53" s="33"/>
      <c r="Q53" s="33"/>
      <c r="R53" s="144"/>
    </row>
    <row r="54" spans="1:391" x14ac:dyDescent="0.2">
      <c r="A54" s="3">
        <f>IF(E54&lt;&gt;"",1+MAX($A$21:A53),"")</f>
        <v>20</v>
      </c>
      <c r="B54" s="4"/>
      <c r="C54" s="2" t="s">
        <v>62</v>
      </c>
      <c r="D54" s="5">
        <v>35.32</v>
      </c>
      <c r="E54" s="6">
        <v>0.05</v>
      </c>
      <c r="F54" s="5">
        <f t="shared" si="35"/>
        <v>37.085999999999999</v>
      </c>
      <c r="G54" s="15" t="s">
        <v>40</v>
      </c>
      <c r="H54" s="15">
        <v>0</v>
      </c>
      <c r="I54" s="15">
        <f t="shared" si="36"/>
        <v>0</v>
      </c>
      <c r="J54" s="105">
        <v>0</v>
      </c>
      <c r="K54" s="105">
        <f t="shared" si="37"/>
        <v>0</v>
      </c>
      <c r="L54" s="15">
        <f t="shared" si="38"/>
        <v>0</v>
      </c>
      <c r="M54" s="15">
        <f t="shared" si="39"/>
        <v>0</v>
      </c>
      <c r="N54" s="15">
        <f t="shared" si="40"/>
        <v>0</v>
      </c>
      <c r="O54" s="15">
        <f t="shared" si="41"/>
        <v>0</v>
      </c>
      <c r="P54" s="33"/>
      <c r="Q54" s="33"/>
      <c r="R54" s="144"/>
    </row>
    <row r="55" spans="1:391" x14ac:dyDescent="0.2">
      <c r="A55" s="3" t="str">
        <f>IF(E55&lt;&gt;"",1+MAX($A$21:A54),"")</f>
        <v/>
      </c>
      <c r="B55" s="4"/>
      <c r="C55" s="2"/>
      <c r="D55" s="5"/>
      <c r="E55" s="6"/>
      <c r="F55" s="5"/>
      <c r="G55" s="15"/>
      <c r="H55" s="15"/>
      <c r="I55" s="15"/>
      <c r="J55" s="105"/>
      <c r="K55" s="105"/>
      <c r="L55" s="15"/>
      <c r="M55" s="15"/>
      <c r="N55" s="15"/>
      <c r="O55" s="15"/>
      <c r="P55" s="33"/>
      <c r="Q55" s="33"/>
      <c r="R55" s="144"/>
    </row>
    <row r="56" spans="1:391" s="98" customFormat="1" x14ac:dyDescent="0.2">
      <c r="A56" s="3" t="str">
        <f>IF(E56&lt;&gt;"",1+MAX($A$21:A55),"")</f>
        <v/>
      </c>
      <c r="B56" s="19"/>
      <c r="C56" s="106" t="s">
        <v>42</v>
      </c>
      <c r="D56" s="5"/>
      <c r="E56" s="11"/>
      <c r="F56" s="11"/>
      <c r="G56" s="11"/>
      <c r="H56" s="27"/>
      <c r="I56" s="27"/>
      <c r="J56" s="105"/>
      <c r="K56" s="105"/>
      <c r="L56" s="27"/>
      <c r="M56" s="27"/>
      <c r="N56" s="11"/>
      <c r="O56" s="11"/>
      <c r="P56" s="33"/>
      <c r="Q56" s="33"/>
      <c r="R56" s="144"/>
    </row>
    <row r="57" spans="1:391" x14ac:dyDescent="0.2">
      <c r="A57" s="3" t="str">
        <f>IF(E57&lt;&gt;"",1+MAX($A$21:A56),"")</f>
        <v/>
      </c>
      <c r="B57" s="11"/>
      <c r="C57" s="11"/>
      <c r="D57" s="5"/>
      <c r="E57" s="11"/>
      <c r="F57" s="11"/>
      <c r="G57" s="11"/>
      <c r="H57" s="27"/>
      <c r="I57" s="27"/>
      <c r="J57" s="105"/>
      <c r="K57" s="105"/>
      <c r="L57" s="27"/>
      <c r="M57" s="27"/>
      <c r="N57" s="11"/>
      <c r="O57" s="11"/>
      <c r="P57" s="33"/>
      <c r="Q57" s="33"/>
      <c r="R57" s="144"/>
    </row>
    <row r="58" spans="1:391" ht="47.25" x14ac:dyDescent="0.2">
      <c r="A58" s="3">
        <f>IF(E58&lt;&gt;"",1+MAX($A$21:A57),"")</f>
        <v>21</v>
      </c>
      <c r="B58" s="4"/>
      <c r="C58" s="2" t="s">
        <v>87</v>
      </c>
      <c r="D58" s="5">
        <v>3</v>
      </c>
      <c r="E58" s="6">
        <v>0</v>
      </c>
      <c r="F58" s="5">
        <f t="shared" ref="F58:F64" si="42">D58*(1+E58)</f>
        <v>3</v>
      </c>
      <c r="G58" s="15" t="s">
        <v>25</v>
      </c>
      <c r="H58" s="15">
        <v>0</v>
      </c>
      <c r="I58" s="15">
        <f t="shared" ref="I58:I64" si="43">H58*F58</f>
        <v>0</v>
      </c>
      <c r="J58" s="105">
        <v>0</v>
      </c>
      <c r="K58" s="105">
        <f t="shared" ref="K58:K64" si="44">J58*F58</f>
        <v>0</v>
      </c>
      <c r="L58" s="15">
        <f t="shared" ref="L58:L64" si="45">J58*B$8</f>
        <v>0</v>
      </c>
      <c r="M58" s="15">
        <f t="shared" ref="M58:M64" si="46">L58*F58</f>
        <v>0</v>
      </c>
      <c r="N58" s="15">
        <f t="shared" ref="N58:N64" si="47">H58+L58</f>
        <v>0</v>
      </c>
      <c r="O58" s="15">
        <f t="shared" ref="O58:O64" si="48">N58*F58</f>
        <v>0</v>
      </c>
      <c r="P58" s="33"/>
      <c r="Q58" s="33"/>
      <c r="R58" s="144"/>
    </row>
    <row r="59" spans="1:391" ht="63" x14ac:dyDescent="0.2">
      <c r="A59" s="3">
        <f>IF(E59&lt;&gt;"",1+MAX($A$21:A58),"")</f>
        <v>22</v>
      </c>
      <c r="B59" s="4"/>
      <c r="C59" s="2" t="s">
        <v>86</v>
      </c>
      <c r="D59" s="5">
        <v>2</v>
      </c>
      <c r="E59" s="6">
        <v>0</v>
      </c>
      <c r="F59" s="5">
        <f t="shared" ref="F59" si="49">D59*(1+E59)</f>
        <v>2</v>
      </c>
      <c r="G59" s="15" t="s">
        <v>25</v>
      </c>
      <c r="H59" s="15">
        <v>0</v>
      </c>
      <c r="I59" s="15">
        <f t="shared" ref="I59" si="50">H59*F59</f>
        <v>0</v>
      </c>
      <c r="J59" s="105">
        <v>0</v>
      </c>
      <c r="K59" s="105">
        <f t="shared" ref="K59" si="51">J59*F59</f>
        <v>0</v>
      </c>
      <c r="L59" s="15">
        <f t="shared" ref="L59" si="52">J59*B$8</f>
        <v>0</v>
      </c>
      <c r="M59" s="15">
        <f t="shared" ref="M59" si="53">L59*F59</f>
        <v>0</v>
      </c>
      <c r="N59" s="15">
        <f t="shared" ref="N59" si="54">H59+L59</f>
        <v>0</v>
      </c>
      <c r="O59" s="15">
        <f t="shared" ref="O59" si="55">N59*F59</f>
        <v>0</v>
      </c>
      <c r="P59" s="33"/>
      <c r="Q59" s="33"/>
      <c r="R59" s="144"/>
    </row>
    <row r="60" spans="1:391" ht="78.75" x14ac:dyDescent="0.2">
      <c r="A60" s="3">
        <f>IF(E60&lt;&gt;"",1+MAX($A$21:A59),"")</f>
        <v>23</v>
      </c>
      <c r="B60" s="4"/>
      <c r="C60" s="2" t="s">
        <v>85</v>
      </c>
      <c r="D60" s="5">
        <v>4</v>
      </c>
      <c r="E60" s="6">
        <v>0</v>
      </c>
      <c r="F60" s="5">
        <f t="shared" si="42"/>
        <v>4</v>
      </c>
      <c r="G60" s="15" t="s">
        <v>25</v>
      </c>
      <c r="H60" s="15">
        <v>0</v>
      </c>
      <c r="I60" s="15">
        <f t="shared" si="43"/>
        <v>0</v>
      </c>
      <c r="J60" s="105">
        <v>0</v>
      </c>
      <c r="K60" s="105">
        <f t="shared" si="44"/>
        <v>0</v>
      </c>
      <c r="L60" s="15">
        <f t="shared" si="45"/>
        <v>0</v>
      </c>
      <c r="M60" s="15">
        <f t="shared" si="46"/>
        <v>0</v>
      </c>
      <c r="N60" s="15">
        <f t="shared" si="47"/>
        <v>0</v>
      </c>
      <c r="O60" s="15">
        <f t="shared" si="48"/>
        <v>0</v>
      </c>
      <c r="P60" s="33"/>
      <c r="Q60" s="33"/>
      <c r="R60" s="144"/>
    </row>
    <row r="61" spans="1:391" ht="63" x14ac:dyDescent="0.2">
      <c r="A61" s="3">
        <f>IF(E61&lt;&gt;"",1+MAX($A$21:A60),"")</f>
        <v>24</v>
      </c>
      <c r="B61" s="4"/>
      <c r="C61" s="2" t="s">
        <v>84</v>
      </c>
      <c r="D61" s="5">
        <v>2</v>
      </c>
      <c r="E61" s="6">
        <v>0</v>
      </c>
      <c r="F61" s="5">
        <f t="shared" si="42"/>
        <v>2</v>
      </c>
      <c r="G61" s="15" t="s">
        <v>25</v>
      </c>
      <c r="H61" s="15">
        <v>0</v>
      </c>
      <c r="I61" s="15">
        <f t="shared" si="43"/>
        <v>0</v>
      </c>
      <c r="J61" s="105">
        <v>0</v>
      </c>
      <c r="K61" s="105">
        <f t="shared" si="44"/>
        <v>0</v>
      </c>
      <c r="L61" s="15">
        <f t="shared" si="45"/>
        <v>0</v>
      </c>
      <c r="M61" s="15">
        <f t="shared" si="46"/>
        <v>0</v>
      </c>
      <c r="N61" s="15">
        <f t="shared" si="47"/>
        <v>0</v>
      </c>
      <c r="O61" s="15">
        <f t="shared" si="48"/>
        <v>0</v>
      </c>
      <c r="P61" s="33"/>
      <c r="Q61" s="33"/>
      <c r="R61" s="144"/>
    </row>
    <row r="62" spans="1:391" ht="47.25" x14ac:dyDescent="0.2">
      <c r="A62" s="3">
        <f>IF(E62&lt;&gt;"",1+MAX($A$21:A61),"")</f>
        <v>25</v>
      </c>
      <c r="B62" s="4"/>
      <c r="C62" s="2" t="s">
        <v>88</v>
      </c>
      <c r="D62" s="5">
        <v>3</v>
      </c>
      <c r="E62" s="6">
        <v>0</v>
      </c>
      <c r="F62" s="5">
        <f t="shared" si="42"/>
        <v>3</v>
      </c>
      <c r="G62" s="15" t="s">
        <v>25</v>
      </c>
      <c r="H62" s="15">
        <v>0</v>
      </c>
      <c r="I62" s="15">
        <f t="shared" si="43"/>
        <v>0</v>
      </c>
      <c r="J62" s="105">
        <v>0</v>
      </c>
      <c r="K62" s="105">
        <f t="shared" si="44"/>
        <v>0</v>
      </c>
      <c r="L62" s="15">
        <f t="shared" si="45"/>
        <v>0</v>
      </c>
      <c r="M62" s="15">
        <f t="shared" si="46"/>
        <v>0</v>
      </c>
      <c r="N62" s="15">
        <f t="shared" si="47"/>
        <v>0</v>
      </c>
      <c r="O62" s="15">
        <f t="shared" si="48"/>
        <v>0</v>
      </c>
      <c r="P62" s="33"/>
      <c r="Q62" s="33"/>
      <c r="R62" s="144"/>
    </row>
    <row r="63" spans="1:391" ht="47.25" x14ac:dyDescent="0.2">
      <c r="A63" s="3">
        <f>IF(E63&lt;&gt;"",1+MAX($A$21:A62),"")</f>
        <v>26</v>
      </c>
      <c r="B63" s="4"/>
      <c r="C63" s="2" t="s">
        <v>82</v>
      </c>
      <c r="D63" s="5">
        <v>1</v>
      </c>
      <c r="E63" s="6">
        <v>0</v>
      </c>
      <c r="F63" s="5">
        <f t="shared" si="42"/>
        <v>1</v>
      </c>
      <c r="G63" s="15" t="s">
        <v>25</v>
      </c>
      <c r="H63" s="15">
        <v>0</v>
      </c>
      <c r="I63" s="15">
        <f t="shared" si="43"/>
        <v>0</v>
      </c>
      <c r="J63" s="105">
        <v>0</v>
      </c>
      <c r="K63" s="105">
        <f t="shared" si="44"/>
        <v>0</v>
      </c>
      <c r="L63" s="15">
        <f t="shared" si="45"/>
        <v>0</v>
      </c>
      <c r="M63" s="15">
        <f t="shared" si="46"/>
        <v>0</v>
      </c>
      <c r="N63" s="15">
        <f t="shared" si="47"/>
        <v>0</v>
      </c>
      <c r="O63" s="15">
        <f t="shared" si="48"/>
        <v>0</v>
      </c>
      <c r="P63" s="33"/>
      <c r="Q63" s="33"/>
      <c r="R63" s="144"/>
    </row>
    <row r="64" spans="1:391" ht="63" x14ac:dyDescent="0.2">
      <c r="A64" s="3">
        <f>IF(E64&lt;&gt;"",1+MAX($A$21:A63),"")</f>
        <v>27</v>
      </c>
      <c r="B64" s="4"/>
      <c r="C64" s="2" t="s">
        <v>83</v>
      </c>
      <c r="D64" s="5">
        <v>2</v>
      </c>
      <c r="E64" s="6">
        <v>0</v>
      </c>
      <c r="F64" s="5">
        <f t="shared" si="42"/>
        <v>2</v>
      </c>
      <c r="G64" s="15" t="s">
        <v>25</v>
      </c>
      <c r="H64" s="15">
        <v>0</v>
      </c>
      <c r="I64" s="15">
        <f t="shared" si="43"/>
        <v>0</v>
      </c>
      <c r="J64" s="105">
        <v>0</v>
      </c>
      <c r="K64" s="105">
        <f t="shared" si="44"/>
        <v>0</v>
      </c>
      <c r="L64" s="15">
        <f t="shared" si="45"/>
        <v>0</v>
      </c>
      <c r="M64" s="15">
        <f t="shared" si="46"/>
        <v>0</v>
      </c>
      <c r="N64" s="15">
        <f t="shared" si="47"/>
        <v>0</v>
      </c>
      <c r="O64" s="15">
        <f t="shared" si="48"/>
        <v>0</v>
      </c>
      <c r="P64" s="33"/>
      <c r="Q64" s="33"/>
      <c r="R64" s="144"/>
    </row>
    <row r="65" spans="1:18" x14ac:dyDescent="0.2">
      <c r="A65" s="3">
        <f>IF(E65&lt;&gt;"",1+MAX($A$21:A64),"")</f>
        <v>28</v>
      </c>
      <c r="B65" s="4"/>
      <c r="C65" s="2" t="s">
        <v>75</v>
      </c>
      <c r="D65" s="5">
        <v>1</v>
      </c>
      <c r="E65" s="6">
        <v>0</v>
      </c>
      <c r="F65" s="5">
        <f>D65*(1+E65)</f>
        <v>1</v>
      </c>
      <c r="G65" s="15" t="s">
        <v>25</v>
      </c>
      <c r="H65" s="15">
        <v>0</v>
      </c>
      <c r="I65" s="15">
        <f>H65*F65</f>
        <v>0</v>
      </c>
      <c r="J65" s="105">
        <v>0</v>
      </c>
      <c r="K65" s="105">
        <f>J65*F65</f>
        <v>0</v>
      </c>
      <c r="L65" s="15">
        <f>J65*B$8</f>
        <v>0</v>
      </c>
      <c r="M65" s="15">
        <f>L65*F65</f>
        <v>0</v>
      </c>
      <c r="N65" s="15">
        <f>H65+L65</f>
        <v>0</v>
      </c>
      <c r="O65" s="15">
        <f>N65*F65</f>
        <v>0</v>
      </c>
      <c r="P65" s="33"/>
      <c r="Q65" s="33"/>
      <c r="R65" s="144"/>
    </row>
    <row r="66" spans="1:18" x14ac:dyDescent="0.2">
      <c r="A66" s="3">
        <f>IF(E66&lt;&gt;"",1+MAX($A$21:A65),"")</f>
        <v>29</v>
      </c>
      <c r="B66" s="4"/>
      <c r="C66" s="2" t="s">
        <v>76</v>
      </c>
      <c r="D66" s="5">
        <v>1</v>
      </c>
      <c r="E66" s="6">
        <v>0</v>
      </c>
      <c r="F66" s="5">
        <f>D66*(1+E66)</f>
        <v>1</v>
      </c>
      <c r="G66" s="15" t="s">
        <v>25</v>
      </c>
      <c r="H66" s="15">
        <v>0</v>
      </c>
      <c r="I66" s="15">
        <f>H66*F66</f>
        <v>0</v>
      </c>
      <c r="J66" s="105">
        <v>0</v>
      </c>
      <c r="K66" s="105">
        <f>J66*F66</f>
        <v>0</v>
      </c>
      <c r="L66" s="15">
        <f>J66*B$8</f>
        <v>0</v>
      </c>
      <c r="M66" s="15">
        <f>L66*F66</f>
        <v>0</v>
      </c>
      <c r="N66" s="15">
        <f>H66+L66</f>
        <v>0</v>
      </c>
      <c r="O66" s="15">
        <f>N66*F66</f>
        <v>0</v>
      </c>
      <c r="P66" s="33"/>
      <c r="Q66" s="33"/>
      <c r="R66" s="144"/>
    </row>
    <row r="67" spans="1:18" x14ac:dyDescent="0.2">
      <c r="A67" s="3">
        <f>IF(E67&lt;&gt;"",1+MAX($A$21:A66),"")</f>
        <v>30</v>
      </c>
      <c r="B67" s="4"/>
      <c r="C67" s="2" t="s">
        <v>77</v>
      </c>
      <c r="D67" s="5">
        <v>2</v>
      </c>
      <c r="E67" s="6">
        <v>0</v>
      </c>
      <c r="F67" s="5">
        <f>D67*(1+E67)</f>
        <v>2</v>
      </c>
      <c r="G67" s="15" t="s">
        <v>25</v>
      </c>
      <c r="H67" s="15">
        <v>0</v>
      </c>
      <c r="I67" s="15">
        <f>H67*F67</f>
        <v>0</v>
      </c>
      <c r="J67" s="105">
        <v>0</v>
      </c>
      <c r="K67" s="105">
        <f>J67*F67</f>
        <v>0</v>
      </c>
      <c r="L67" s="15">
        <f>J67*B$8</f>
        <v>0</v>
      </c>
      <c r="M67" s="15">
        <f>L67*F67</f>
        <v>0</v>
      </c>
      <c r="N67" s="15">
        <f>H67+L67</f>
        <v>0</v>
      </c>
      <c r="O67" s="15">
        <f>N67*F67</f>
        <v>0</v>
      </c>
      <c r="P67" s="33"/>
      <c r="Q67" s="33"/>
      <c r="R67" s="144"/>
    </row>
    <row r="68" spans="1:18" x14ac:dyDescent="0.2">
      <c r="A68" s="3">
        <f>IF(E68&lt;&gt;"",1+MAX($A$21:A67),"")</f>
        <v>31</v>
      </c>
      <c r="B68" s="4"/>
      <c r="C68" s="2" t="s">
        <v>78</v>
      </c>
      <c r="D68" s="5">
        <v>2</v>
      </c>
      <c r="E68" s="6">
        <v>0</v>
      </c>
      <c r="F68" s="5">
        <f>D68*(1+E68)</f>
        <v>2</v>
      </c>
      <c r="G68" s="15" t="s">
        <v>25</v>
      </c>
      <c r="H68" s="15">
        <v>0</v>
      </c>
      <c r="I68" s="15">
        <f>H68*F68</f>
        <v>0</v>
      </c>
      <c r="J68" s="105">
        <v>0</v>
      </c>
      <c r="K68" s="105">
        <f>J68*F68</f>
        <v>0</v>
      </c>
      <c r="L68" s="15">
        <f>J68*B$8</f>
        <v>0</v>
      </c>
      <c r="M68" s="15">
        <f>L68*F68</f>
        <v>0</v>
      </c>
      <c r="N68" s="15">
        <f>H68+L68</f>
        <v>0</v>
      </c>
      <c r="O68" s="15">
        <f>N68*F68</f>
        <v>0</v>
      </c>
      <c r="P68" s="33"/>
      <c r="Q68" s="33"/>
      <c r="R68" s="144"/>
    </row>
    <row r="69" spans="1:18" x14ac:dyDescent="0.2">
      <c r="A69" s="3">
        <f>IF(E69&lt;&gt;"",1+MAX($A$21:A68),"")</f>
        <v>32</v>
      </c>
      <c r="B69" s="4"/>
      <c r="C69" s="2" t="s">
        <v>79</v>
      </c>
      <c r="D69" s="5">
        <v>10</v>
      </c>
      <c r="E69" s="6">
        <v>0</v>
      </c>
      <c r="F69" s="5">
        <f>D69*(1+E69)</f>
        <v>10</v>
      </c>
      <c r="G69" s="15" t="s">
        <v>25</v>
      </c>
      <c r="H69" s="15">
        <v>0</v>
      </c>
      <c r="I69" s="15">
        <f>H69*F69</f>
        <v>0</v>
      </c>
      <c r="J69" s="105">
        <v>0</v>
      </c>
      <c r="K69" s="105">
        <f>J69*F69</f>
        <v>0</v>
      </c>
      <c r="L69" s="15">
        <f>J69*B$8</f>
        <v>0</v>
      </c>
      <c r="M69" s="15">
        <f>L69*F69</f>
        <v>0</v>
      </c>
      <c r="N69" s="15">
        <f>H69+L69</f>
        <v>0</v>
      </c>
      <c r="O69" s="15">
        <f>N69*F69</f>
        <v>0</v>
      </c>
      <c r="P69" s="33"/>
      <c r="Q69" s="33"/>
      <c r="R69" s="144"/>
    </row>
    <row r="70" spans="1:18" s="84" customFormat="1" x14ac:dyDescent="0.2">
      <c r="A70" s="3" t="str">
        <f>IF(E70&lt;&gt;"",1+MAX($A$21:A69),"")</f>
        <v/>
      </c>
      <c r="B70" s="19"/>
      <c r="C70" s="85"/>
      <c r="D70" s="5"/>
      <c r="E70" s="11"/>
      <c r="F70" s="11"/>
      <c r="G70" s="11"/>
      <c r="H70" s="27"/>
      <c r="I70" s="27"/>
      <c r="J70" s="105"/>
      <c r="K70" s="105"/>
      <c r="L70" s="27"/>
      <c r="M70" s="27"/>
      <c r="N70" s="11"/>
      <c r="O70" s="11"/>
      <c r="P70" s="33"/>
      <c r="Q70" s="33"/>
      <c r="R70" s="144"/>
    </row>
    <row r="71" spans="1:18" s="98" customFormat="1" x14ac:dyDescent="0.2">
      <c r="A71" s="3">
        <f>IF(E71&lt;&gt;"",1+MAX($A$21:A70),"")</f>
        <v>33</v>
      </c>
      <c r="B71" s="19"/>
      <c r="C71" s="106" t="s">
        <v>45</v>
      </c>
      <c r="D71" s="5"/>
      <c r="E71" s="141" t="s">
        <v>47</v>
      </c>
      <c r="F71" s="142"/>
      <c r="G71" s="143"/>
      <c r="H71" s="27"/>
      <c r="I71" s="27"/>
      <c r="J71" s="105"/>
      <c r="K71" s="105"/>
      <c r="L71" s="27"/>
      <c r="M71" s="27"/>
      <c r="N71" s="11"/>
      <c r="O71" s="11"/>
      <c r="P71" s="33"/>
      <c r="Q71" s="33"/>
      <c r="R71" s="144"/>
    </row>
    <row r="72" spans="1:18" x14ac:dyDescent="0.2">
      <c r="A72" s="3" t="str">
        <f>IF(E72&lt;&gt;"",1+MAX($A$21:A71),"")</f>
        <v/>
      </c>
      <c r="B72" s="11"/>
      <c r="C72" s="11"/>
      <c r="D72" s="5"/>
      <c r="E72" s="11"/>
      <c r="F72" s="11"/>
      <c r="G72" s="11"/>
      <c r="H72" s="27"/>
      <c r="I72" s="27"/>
      <c r="J72" s="105"/>
      <c r="K72" s="105"/>
      <c r="L72" s="27"/>
      <c r="M72" s="27"/>
      <c r="N72" s="11"/>
      <c r="O72" s="11"/>
      <c r="P72" s="33"/>
      <c r="Q72" s="33"/>
      <c r="R72" s="144"/>
    </row>
    <row r="73" spans="1:18" x14ac:dyDescent="0.2">
      <c r="A73" s="3">
        <f>IF(E73&lt;&gt;"",1+MAX($A$21:A72),"")</f>
        <v>34</v>
      </c>
      <c r="B73" s="4"/>
      <c r="C73" s="2" t="s">
        <v>49</v>
      </c>
      <c r="D73" s="5">
        <v>4</v>
      </c>
      <c r="E73" s="6">
        <v>0</v>
      </c>
      <c r="F73" s="5">
        <f t="shared" ref="F73:F75" si="56">D73*(1+E73)</f>
        <v>4</v>
      </c>
      <c r="G73" s="15" t="s">
        <v>25</v>
      </c>
      <c r="H73" s="15">
        <v>0</v>
      </c>
      <c r="I73" s="15">
        <f t="shared" ref="I73:I75" si="57">H73*F73</f>
        <v>0</v>
      </c>
      <c r="J73" s="105">
        <v>0</v>
      </c>
      <c r="K73" s="105">
        <f t="shared" ref="K73:K75" si="58">J73*F73</f>
        <v>0</v>
      </c>
      <c r="L73" s="15">
        <f t="shared" ref="L73:L75" si="59">J73*B$8</f>
        <v>0</v>
      </c>
      <c r="M73" s="15">
        <f t="shared" ref="M73:M75" si="60">L73*F73</f>
        <v>0</v>
      </c>
      <c r="N73" s="15">
        <f t="shared" ref="N73:N75" si="61">H73+L73</f>
        <v>0</v>
      </c>
      <c r="O73" s="15">
        <f t="shared" ref="O73:O75" si="62">N73*F73</f>
        <v>0</v>
      </c>
      <c r="P73" s="33"/>
      <c r="Q73" s="33"/>
      <c r="R73" s="144"/>
    </row>
    <row r="74" spans="1:18" x14ac:dyDescent="0.2">
      <c r="A74" s="3">
        <f>IF(E74&lt;&gt;"",1+MAX($A$21:A73),"")</f>
        <v>35</v>
      </c>
      <c r="B74" s="4"/>
      <c r="C74" s="2" t="s">
        <v>50</v>
      </c>
      <c r="D74" s="5">
        <v>2</v>
      </c>
      <c r="E74" s="6">
        <v>0</v>
      </c>
      <c r="F74" s="5">
        <f t="shared" si="56"/>
        <v>2</v>
      </c>
      <c r="G74" s="15" t="s">
        <v>25</v>
      </c>
      <c r="H74" s="15">
        <v>0</v>
      </c>
      <c r="I74" s="15">
        <f t="shared" si="57"/>
        <v>0</v>
      </c>
      <c r="J74" s="105">
        <v>0</v>
      </c>
      <c r="K74" s="105">
        <f t="shared" si="58"/>
        <v>0</v>
      </c>
      <c r="L74" s="15">
        <f t="shared" si="59"/>
        <v>0</v>
      </c>
      <c r="M74" s="15">
        <f t="shared" si="60"/>
        <v>0</v>
      </c>
      <c r="N74" s="15">
        <f t="shared" si="61"/>
        <v>0</v>
      </c>
      <c r="O74" s="15">
        <f t="shared" si="62"/>
        <v>0</v>
      </c>
      <c r="P74" s="33"/>
      <c r="Q74" s="33"/>
      <c r="R74" s="144"/>
    </row>
    <row r="75" spans="1:18" x14ac:dyDescent="0.2">
      <c r="A75" s="3">
        <f>IF(E75&lt;&gt;"",1+MAX($A$21:A74),"")</f>
        <v>36</v>
      </c>
      <c r="B75" s="4"/>
      <c r="C75" s="2" t="s">
        <v>51</v>
      </c>
      <c r="D75" s="5">
        <v>3</v>
      </c>
      <c r="E75" s="6">
        <v>0</v>
      </c>
      <c r="F75" s="5">
        <f t="shared" si="56"/>
        <v>3</v>
      </c>
      <c r="G75" s="15" t="s">
        <v>25</v>
      </c>
      <c r="H75" s="15">
        <v>0</v>
      </c>
      <c r="I75" s="15">
        <f t="shared" si="57"/>
        <v>0</v>
      </c>
      <c r="J75" s="105">
        <v>0</v>
      </c>
      <c r="K75" s="105">
        <f t="shared" si="58"/>
        <v>0</v>
      </c>
      <c r="L75" s="15">
        <f t="shared" si="59"/>
        <v>0</v>
      </c>
      <c r="M75" s="15">
        <f t="shared" si="60"/>
        <v>0</v>
      </c>
      <c r="N75" s="15">
        <f t="shared" si="61"/>
        <v>0</v>
      </c>
      <c r="O75" s="15">
        <f t="shared" si="62"/>
        <v>0</v>
      </c>
      <c r="P75" s="33"/>
      <c r="Q75" s="33"/>
      <c r="R75" s="144"/>
    </row>
    <row r="76" spans="1:18" x14ac:dyDescent="0.2">
      <c r="A76" s="3" t="str">
        <f>IF(E76&lt;&gt;"",1+MAX($A$21:A75),"")</f>
        <v/>
      </c>
      <c r="B76" s="4"/>
      <c r="C76" s="2"/>
      <c r="D76" s="5"/>
      <c r="E76" s="6"/>
      <c r="F76" s="5"/>
      <c r="G76" s="15"/>
      <c r="H76" s="15"/>
      <c r="I76" s="15"/>
      <c r="J76" s="105"/>
      <c r="K76" s="105"/>
      <c r="L76" s="15"/>
      <c r="M76" s="15"/>
      <c r="N76" s="15"/>
      <c r="O76" s="15"/>
      <c r="P76" s="33"/>
      <c r="Q76" s="33"/>
      <c r="R76" s="144"/>
    </row>
    <row r="77" spans="1:18" s="98" customFormat="1" x14ac:dyDescent="0.2">
      <c r="A77" s="3">
        <f>IF(E77&lt;&gt;"",1+MAX($A$21:A76),"")</f>
        <v>37</v>
      </c>
      <c r="B77" s="19"/>
      <c r="C77" s="106" t="s">
        <v>46</v>
      </c>
      <c r="D77" s="5"/>
      <c r="E77" s="141" t="s">
        <v>48</v>
      </c>
      <c r="F77" s="142"/>
      <c r="G77" s="143"/>
      <c r="H77" s="27"/>
      <c r="I77" s="27"/>
      <c r="J77" s="105"/>
      <c r="K77" s="105"/>
      <c r="L77" s="27"/>
      <c r="M77" s="27"/>
      <c r="N77" s="11"/>
      <c r="O77" s="11"/>
      <c r="P77" s="33"/>
      <c r="Q77" s="33"/>
      <c r="R77" s="144"/>
    </row>
    <row r="78" spans="1:18" x14ac:dyDescent="0.2">
      <c r="A78" s="3" t="str">
        <f>IF(E78&lt;&gt;"",1+MAX($A$21:A77),"")</f>
        <v/>
      </c>
      <c r="B78" s="11"/>
      <c r="C78" s="11"/>
      <c r="D78" s="5"/>
      <c r="E78" s="11"/>
      <c r="F78" s="11"/>
      <c r="G78" s="11"/>
      <c r="H78" s="27"/>
      <c r="I78" s="27"/>
      <c r="J78" s="105"/>
      <c r="K78" s="105"/>
      <c r="L78" s="27"/>
      <c r="M78" s="27"/>
      <c r="N78" s="11"/>
      <c r="O78" s="11"/>
      <c r="P78" s="33"/>
      <c r="Q78" s="33"/>
      <c r="R78" s="144"/>
    </row>
    <row r="79" spans="1:18" x14ac:dyDescent="0.2">
      <c r="A79" s="3">
        <f>IF(E79&lt;&gt;"",1+MAX($A$21:A78),"")</f>
        <v>38</v>
      </c>
      <c r="B79" s="4"/>
      <c r="C79" s="2" t="s">
        <v>52</v>
      </c>
      <c r="D79" s="5">
        <v>4</v>
      </c>
      <c r="E79" s="6">
        <v>0</v>
      </c>
      <c r="F79" s="5">
        <f t="shared" ref="F79:F80" si="63">D79*(1+E79)</f>
        <v>4</v>
      </c>
      <c r="G79" s="15" t="s">
        <v>25</v>
      </c>
      <c r="H79" s="15">
        <v>0</v>
      </c>
      <c r="I79" s="15">
        <f t="shared" ref="I79:I80" si="64">H79*F79</f>
        <v>0</v>
      </c>
      <c r="J79" s="105">
        <v>0</v>
      </c>
      <c r="K79" s="105">
        <f t="shared" ref="K79:K80" si="65">J79*F79</f>
        <v>0</v>
      </c>
      <c r="L79" s="15">
        <f t="shared" ref="L79:L80" si="66">J79*B$8</f>
        <v>0</v>
      </c>
      <c r="M79" s="15">
        <f t="shared" ref="M79:M80" si="67">L79*F79</f>
        <v>0</v>
      </c>
      <c r="N79" s="15">
        <f t="shared" ref="N79:N80" si="68">H79+L79</f>
        <v>0</v>
      </c>
      <c r="O79" s="15">
        <f t="shared" ref="O79:O80" si="69">N79*F79</f>
        <v>0</v>
      </c>
      <c r="P79" s="33"/>
      <c r="Q79" s="33"/>
      <c r="R79" s="144"/>
    </row>
    <row r="80" spans="1:18" x14ac:dyDescent="0.2">
      <c r="A80" s="3">
        <f>IF(E80&lt;&gt;"",1+MAX($A$21:A79),"")</f>
        <v>39</v>
      </c>
      <c r="B80" s="4"/>
      <c r="C80" s="2" t="s">
        <v>53</v>
      </c>
      <c r="D80" s="5">
        <v>11</v>
      </c>
      <c r="E80" s="6">
        <v>0</v>
      </c>
      <c r="F80" s="5">
        <f t="shared" si="63"/>
        <v>11</v>
      </c>
      <c r="G80" s="15" t="s">
        <v>25</v>
      </c>
      <c r="H80" s="15">
        <v>0</v>
      </c>
      <c r="I80" s="15">
        <f t="shared" si="64"/>
        <v>0</v>
      </c>
      <c r="J80" s="105">
        <v>0</v>
      </c>
      <c r="K80" s="105">
        <f t="shared" si="65"/>
        <v>0</v>
      </c>
      <c r="L80" s="15">
        <f t="shared" si="66"/>
        <v>0</v>
      </c>
      <c r="M80" s="15">
        <f t="shared" si="67"/>
        <v>0</v>
      </c>
      <c r="N80" s="15">
        <f t="shared" si="68"/>
        <v>0</v>
      </c>
      <c r="O80" s="15">
        <f t="shared" si="69"/>
        <v>0</v>
      </c>
      <c r="P80" s="33"/>
      <c r="Q80" s="33"/>
      <c r="R80" s="144"/>
    </row>
    <row r="81" spans="1:18" x14ac:dyDescent="0.2">
      <c r="A81" s="3" t="str">
        <f>IF(E81&lt;&gt;"",1+MAX($A$21:A80),"")</f>
        <v/>
      </c>
      <c r="B81" s="4"/>
      <c r="C81" s="2"/>
      <c r="D81" s="5"/>
      <c r="E81" s="6"/>
      <c r="F81" s="5"/>
      <c r="G81" s="15"/>
      <c r="H81" s="15"/>
      <c r="I81" s="15"/>
      <c r="J81" s="105"/>
      <c r="K81" s="105"/>
      <c r="L81" s="15"/>
      <c r="M81" s="15"/>
      <c r="N81" s="15"/>
      <c r="O81" s="15"/>
      <c r="P81" s="33"/>
      <c r="Q81" s="33"/>
      <c r="R81" s="144"/>
    </row>
    <row r="82" spans="1:18" x14ac:dyDescent="0.2">
      <c r="A82" s="3">
        <f>IF(E82&lt;&gt;"",1+MAX($A$21:A81),"")</f>
        <v>40</v>
      </c>
      <c r="B82" s="4"/>
      <c r="C82" s="106" t="s">
        <v>58</v>
      </c>
      <c r="D82" s="5"/>
      <c r="E82" s="141" t="s">
        <v>48</v>
      </c>
      <c r="F82" s="5"/>
      <c r="G82" s="15"/>
      <c r="H82" s="15"/>
      <c r="I82" s="15"/>
      <c r="J82" s="105"/>
      <c r="K82" s="105"/>
      <c r="L82" s="15"/>
      <c r="M82" s="15"/>
      <c r="N82" s="15"/>
      <c r="O82" s="15"/>
      <c r="P82" s="33"/>
      <c r="Q82" s="33"/>
      <c r="R82" s="144"/>
    </row>
    <row r="83" spans="1:18" x14ac:dyDescent="0.2">
      <c r="A83" s="3" t="str">
        <f>IF(E83&lt;&gt;"",1+MAX($A$21:A82),"")</f>
        <v/>
      </c>
      <c r="B83" s="4"/>
      <c r="C83" s="2"/>
      <c r="D83" s="5"/>
      <c r="E83" s="6"/>
      <c r="F83" s="5"/>
      <c r="G83" s="15"/>
      <c r="H83" s="15"/>
      <c r="I83" s="15"/>
      <c r="J83" s="105"/>
      <c r="K83" s="105"/>
      <c r="L83" s="15"/>
      <c r="M83" s="15"/>
      <c r="N83" s="15"/>
      <c r="O83" s="15"/>
      <c r="P83" s="33"/>
      <c r="Q83" s="33"/>
      <c r="R83" s="144"/>
    </row>
    <row r="84" spans="1:18" x14ac:dyDescent="0.2">
      <c r="A84" s="3">
        <f>IF(E84&lt;&gt;"",1+MAX($A$21:A83),"")</f>
        <v>41</v>
      </c>
      <c r="B84" s="4"/>
      <c r="C84" s="2" t="s">
        <v>54</v>
      </c>
      <c r="D84" s="5">
        <v>1</v>
      </c>
      <c r="E84" s="6">
        <v>0</v>
      </c>
      <c r="F84" s="5">
        <f t="shared" ref="F84:F86" si="70">D84*(1+E84)</f>
        <v>1</v>
      </c>
      <c r="G84" s="15" t="s">
        <v>25</v>
      </c>
      <c r="H84" s="15">
        <v>0</v>
      </c>
      <c r="I84" s="15">
        <f t="shared" ref="I84:I86" si="71">H84*F84</f>
        <v>0</v>
      </c>
      <c r="J84" s="105">
        <v>0</v>
      </c>
      <c r="K84" s="105">
        <f t="shared" ref="K84:K86" si="72">J84*F84</f>
        <v>0</v>
      </c>
      <c r="L84" s="15">
        <f t="shared" ref="L84:L86" si="73">J84*B$8</f>
        <v>0</v>
      </c>
      <c r="M84" s="15">
        <f t="shared" ref="M84:M86" si="74">L84*F84</f>
        <v>0</v>
      </c>
      <c r="N84" s="15">
        <f t="shared" ref="N84:N86" si="75">H84+L84</f>
        <v>0</v>
      </c>
      <c r="O84" s="15">
        <f t="shared" ref="O84:O86" si="76">N84*F84</f>
        <v>0</v>
      </c>
      <c r="P84" s="33"/>
      <c r="Q84" s="33"/>
      <c r="R84" s="144"/>
    </row>
    <row r="85" spans="1:18" x14ac:dyDescent="0.2">
      <c r="A85" s="3">
        <f>IF(E85&lt;&gt;"",1+MAX($A$21:A84),"")</f>
        <v>42</v>
      </c>
      <c r="B85" s="4"/>
      <c r="C85" s="2" t="s">
        <v>55</v>
      </c>
      <c r="D85" s="5">
        <v>3</v>
      </c>
      <c r="E85" s="6">
        <v>0</v>
      </c>
      <c r="F85" s="5">
        <f t="shared" si="70"/>
        <v>3</v>
      </c>
      <c r="G85" s="15" t="s">
        <v>25</v>
      </c>
      <c r="H85" s="15">
        <v>0</v>
      </c>
      <c r="I85" s="15">
        <f t="shared" si="71"/>
        <v>0</v>
      </c>
      <c r="J85" s="105">
        <v>0</v>
      </c>
      <c r="K85" s="105">
        <f t="shared" si="72"/>
        <v>0</v>
      </c>
      <c r="L85" s="15">
        <f t="shared" si="73"/>
        <v>0</v>
      </c>
      <c r="M85" s="15">
        <f t="shared" si="74"/>
        <v>0</v>
      </c>
      <c r="N85" s="15">
        <f t="shared" si="75"/>
        <v>0</v>
      </c>
      <c r="O85" s="15">
        <f t="shared" si="76"/>
        <v>0</v>
      </c>
      <c r="P85" s="33"/>
      <c r="Q85" s="33"/>
      <c r="R85" s="144"/>
    </row>
    <row r="86" spans="1:18" x14ac:dyDescent="0.2">
      <c r="A86" s="3">
        <f>IF(E86&lt;&gt;"",1+MAX($A$21:A85),"")</f>
        <v>43</v>
      </c>
      <c r="B86" s="4"/>
      <c r="C86" s="2" t="s">
        <v>56</v>
      </c>
      <c r="D86" s="5">
        <v>1</v>
      </c>
      <c r="E86" s="6">
        <v>0</v>
      </c>
      <c r="F86" s="5">
        <f t="shared" si="70"/>
        <v>1</v>
      </c>
      <c r="G86" s="15" t="s">
        <v>25</v>
      </c>
      <c r="H86" s="15">
        <v>0</v>
      </c>
      <c r="I86" s="15">
        <f t="shared" si="71"/>
        <v>0</v>
      </c>
      <c r="J86" s="105">
        <v>0</v>
      </c>
      <c r="K86" s="105">
        <f t="shared" si="72"/>
        <v>0</v>
      </c>
      <c r="L86" s="15">
        <f t="shared" si="73"/>
        <v>0</v>
      </c>
      <c r="M86" s="15">
        <f t="shared" si="74"/>
        <v>0</v>
      </c>
      <c r="N86" s="15">
        <f t="shared" si="75"/>
        <v>0</v>
      </c>
      <c r="O86" s="15">
        <f t="shared" si="76"/>
        <v>0</v>
      </c>
      <c r="P86" s="33"/>
      <c r="Q86" s="33"/>
      <c r="R86" s="144"/>
    </row>
    <row r="87" spans="1:18" x14ac:dyDescent="0.2">
      <c r="A87" s="3">
        <f>IF(E87&lt;&gt;"",1+MAX($A$21:A86),"")</f>
        <v>44</v>
      </c>
      <c r="B87" s="4"/>
      <c r="C87" s="2" t="s">
        <v>56</v>
      </c>
      <c r="D87" s="5">
        <v>1</v>
      </c>
      <c r="E87" s="6">
        <v>0</v>
      </c>
      <c r="F87" s="5">
        <f>D87*(1+E87)</f>
        <v>1</v>
      </c>
      <c r="G87" s="15" t="s">
        <v>25</v>
      </c>
      <c r="H87" s="15">
        <v>0</v>
      </c>
      <c r="I87" s="15">
        <f>H87*F87</f>
        <v>0</v>
      </c>
      <c r="J87" s="105">
        <v>0</v>
      </c>
      <c r="K87" s="105">
        <f>J87*F87</f>
        <v>0</v>
      </c>
      <c r="L87" s="15">
        <f t="shared" ref="L87" si="77">J87*B$8</f>
        <v>0</v>
      </c>
      <c r="M87" s="15">
        <f>L87*F87</f>
        <v>0</v>
      </c>
      <c r="N87" s="15">
        <f>H87+L87</f>
        <v>0</v>
      </c>
      <c r="O87" s="15">
        <f>N87*F87</f>
        <v>0</v>
      </c>
      <c r="P87" s="33"/>
      <c r="Q87" s="33"/>
      <c r="R87" s="144"/>
    </row>
    <row r="88" spans="1:18" x14ac:dyDescent="0.2">
      <c r="A88" s="3">
        <f>IF(E88&lt;&gt;"",1+MAX($A$21:A87),"")</f>
        <v>45</v>
      </c>
      <c r="B88" s="4"/>
      <c r="C88" s="2" t="s">
        <v>57</v>
      </c>
      <c r="D88" s="5">
        <v>4</v>
      </c>
      <c r="E88" s="6">
        <v>0</v>
      </c>
      <c r="F88" s="5">
        <f>D88*(1+E88)</f>
        <v>4</v>
      </c>
      <c r="G88" s="15" t="s">
        <v>25</v>
      </c>
      <c r="H88" s="15">
        <v>0</v>
      </c>
      <c r="I88" s="15">
        <f>H88*F88</f>
        <v>0</v>
      </c>
      <c r="J88" s="105">
        <v>0</v>
      </c>
      <c r="K88" s="105">
        <f>J88*F88</f>
        <v>0</v>
      </c>
      <c r="L88" s="15">
        <f t="shared" ref="L88" si="78">J88*B$8</f>
        <v>0</v>
      </c>
      <c r="M88" s="15">
        <f>L88*F88</f>
        <v>0</v>
      </c>
      <c r="N88" s="15">
        <f>H88+L88</f>
        <v>0</v>
      </c>
      <c r="O88" s="15">
        <f>N88*F88</f>
        <v>0</v>
      </c>
      <c r="P88" s="33"/>
      <c r="Q88" s="33"/>
      <c r="R88" s="144"/>
    </row>
    <row r="89" spans="1:18" ht="16.5" thickBot="1" x14ac:dyDescent="0.25">
      <c r="A89" s="3" t="str">
        <f>IF(E89&lt;&gt;"",1+MAX($A$21:A88),"")</f>
        <v/>
      </c>
      <c r="B89" s="11"/>
      <c r="C89" s="17"/>
      <c r="D89" s="28"/>
      <c r="E89" s="11"/>
      <c r="F89" s="11"/>
      <c r="G89" s="11"/>
      <c r="H89" s="15"/>
      <c r="I89" s="15"/>
      <c r="J89" s="102"/>
      <c r="K89" s="102"/>
      <c r="L89" s="15"/>
      <c r="M89" s="15"/>
      <c r="N89" s="15"/>
      <c r="O89" s="15"/>
      <c r="P89" s="11"/>
      <c r="Q89" s="108"/>
    </row>
    <row r="90" spans="1:18" x14ac:dyDescent="0.2">
      <c r="A90" s="160" t="s">
        <v>2</v>
      </c>
      <c r="B90" s="161"/>
      <c r="C90" s="73"/>
      <c r="D90" s="74"/>
      <c r="E90" s="75"/>
      <c r="F90" s="75"/>
      <c r="G90" s="76"/>
      <c r="H90" s="76"/>
      <c r="I90" s="76"/>
      <c r="J90" s="76"/>
      <c r="K90" s="76"/>
      <c r="L90" s="76"/>
      <c r="M90" s="76"/>
      <c r="N90" s="77"/>
      <c r="O90" s="78"/>
      <c r="P90" s="78">
        <f>SUM(P22:P89)</f>
        <v>0</v>
      </c>
      <c r="Q90" s="77"/>
    </row>
    <row r="91" spans="1:18" x14ac:dyDescent="0.2">
      <c r="A91" s="159" t="s">
        <v>8</v>
      </c>
      <c r="B91" s="154"/>
      <c r="C91" s="154"/>
      <c r="D91" s="79"/>
      <c r="E91" s="80"/>
      <c r="F91" s="80"/>
      <c r="G91" s="81"/>
      <c r="H91" s="81"/>
      <c r="I91" s="81"/>
      <c r="J91" s="81"/>
      <c r="K91" s="81"/>
      <c r="L91" s="81"/>
      <c r="M91" s="81"/>
      <c r="N91" s="81"/>
      <c r="O91" s="82">
        <v>0.25</v>
      </c>
      <c r="P91" s="107">
        <f>O91*P90</f>
        <v>0</v>
      </c>
      <c r="Q91" s="81"/>
    </row>
    <row r="92" spans="1:18" x14ac:dyDescent="0.2">
      <c r="A92" s="159" t="s">
        <v>7</v>
      </c>
      <c r="B92" s="154"/>
      <c r="C92" s="110"/>
      <c r="D92" s="79"/>
      <c r="E92" s="80"/>
      <c r="F92" s="80"/>
      <c r="G92" s="81"/>
      <c r="H92" s="81"/>
      <c r="I92" s="81"/>
      <c r="J92" s="81"/>
      <c r="K92" s="81"/>
      <c r="L92" s="81"/>
      <c r="M92" s="81"/>
      <c r="N92" s="111"/>
      <c r="O92" s="107"/>
      <c r="P92" s="107">
        <f>SUM(P90:P91)</f>
        <v>0</v>
      </c>
      <c r="Q92" s="81"/>
    </row>
    <row r="93" spans="1:18" x14ac:dyDescent="0.2">
      <c r="A93" s="154"/>
      <c r="B93" s="154"/>
      <c r="C93" s="154"/>
      <c r="D93" s="79"/>
      <c r="E93" s="80"/>
      <c r="F93" s="80"/>
      <c r="G93" s="81"/>
      <c r="H93" s="81"/>
      <c r="I93" s="81"/>
      <c r="J93" s="81"/>
      <c r="K93" s="81"/>
      <c r="L93" s="81"/>
      <c r="M93" s="81"/>
      <c r="N93" s="81"/>
      <c r="O93" s="82"/>
      <c r="P93" s="107"/>
      <c r="Q93" s="81"/>
    </row>
    <row r="94" spans="1:18" x14ac:dyDescent="0.2">
      <c r="J94" s="102"/>
      <c r="K94" s="102"/>
      <c r="P94" s="7"/>
    </row>
    <row r="95" spans="1:18" x14ac:dyDescent="0.2">
      <c r="J95" s="102"/>
      <c r="K95" s="102"/>
      <c r="P95" s="7"/>
    </row>
    <row r="96" spans="1:18" x14ac:dyDescent="0.2">
      <c r="J96" s="101"/>
      <c r="K96" s="101"/>
      <c r="P96" s="7"/>
    </row>
    <row r="97" spans="10:16" x14ac:dyDescent="0.2">
      <c r="J97" s="102"/>
      <c r="K97" s="102"/>
      <c r="P97" s="7"/>
    </row>
    <row r="98" spans="10:16" x14ac:dyDescent="0.2">
      <c r="J98" s="102"/>
      <c r="K98" s="102"/>
      <c r="P98" s="7"/>
    </row>
    <row r="99" spans="10:16" x14ac:dyDescent="0.2">
      <c r="J99" s="102"/>
      <c r="K99" s="102"/>
      <c r="P99" s="7"/>
    </row>
    <row r="100" spans="10:16" x14ac:dyDescent="0.2">
      <c r="J100" s="102"/>
      <c r="K100" s="102"/>
      <c r="P100" s="7"/>
    </row>
    <row r="101" spans="10:16" x14ac:dyDescent="0.2">
      <c r="J101" s="102"/>
      <c r="K101" s="102"/>
      <c r="P101" s="7"/>
    </row>
    <row r="102" spans="10:16" x14ac:dyDescent="0.2">
      <c r="J102" s="102"/>
      <c r="K102" s="102"/>
      <c r="N102" s="42"/>
      <c r="P102" s="7"/>
    </row>
    <row r="103" spans="10:16" x14ac:dyDescent="0.2">
      <c r="J103" s="102"/>
      <c r="K103" s="102"/>
      <c r="P103" s="7"/>
    </row>
    <row r="104" spans="10:16" x14ac:dyDescent="0.2">
      <c r="J104" s="102"/>
      <c r="K104" s="102"/>
      <c r="P104" s="7"/>
    </row>
    <row r="105" spans="10:16" x14ac:dyDescent="0.2">
      <c r="J105" s="102"/>
      <c r="K105" s="102"/>
      <c r="P105" s="7"/>
    </row>
    <row r="106" spans="10:16" x14ac:dyDescent="0.2">
      <c r="J106" s="102"/>
      <c r="K106" s="102"/>
      <c r="P106" s="7"/>
    </row>
    <row r="107" spans="10:16" x14ac:dyDescent="0.2">
      <c r="J107" s="102"/>
      <c r="K107" s="102"/>
      <c r="P107" s="7"/>
    </row>
    <row r="108" spans="10:16" x14ac:dyDescent="0.2">
      <c r="J108" s="102"/>
      <c r="K108" s="102"/>
      <c r="P108" s="7"/>
    </row>
    <row r="109" spans="10:16" x14ac:dyDescent="0.2">
      <c r="J109" s="102"/>
      <c r="K109" s="102"/>
      <c r="P109" s="7"/>
    </row>
    <row r="110" spans="10:16" x14ac:dyDescent="0.2">
      <c r="J110" s="102"/>
      <c r="K110" s="102"/>
      <c r="P110" s="7"/>
    </row>
    <row r="111" spans="10:16" x14ac:dyDescent="0.2">
      <c r="J111" s="102"/>
      <c r="K111" s="102"/>
      <c r="P111" s="7"/>
    </row>
    <row r="112" spans="10:16" x14ac:dyDescent="0.2">
      <c r="J112" s="102"/>
      <c r="K112" s="102"/>
      <c r="P112" s="7"/>
    </row>
    <row r="113" spans="10:16" x14ac:dyDescent="0.2">
      <c r="J113" s="102"/>
      <c r="K113" s="102"/>
      <c r="P113" s="7"/>
    </row>
    <row r="114" spans="10:16" x14ac:dyDescent="0.2">
      <c r="J114" s="101"/>
      <c r="K114" s="101"/>
      <c r="P114" s="7"/>
    </row>
    <row r="115" spans="10:16" x14ac:dyDescent="0.2">
      <c r="J115" s="102"/>
      <c r="K115" s="102"/>
      <c r="P115" s="7"/>
    </row>
    <row r="116" spans="10:16" x14ac:dyDescent="0.2">
      <c r="J116" s="102"/>
      <c r="K116" s="102"/>
      <c r="P116" s="7"/>
    </row>
    <row r="117" spans="10:16" x14ac:dyDescent="0.2">
      <c r="J117" s="102"/>
      <c r="K117" s="102"/>
      <c r="P117" s="7"/>
    </row>
    <row r="118" spans="10:16" x14ac:dyDescent="0.2">
      <c r="J118" s="102"/>
      <c r="K118" s="102"/>
      <c r="P118" s="7"/>
    </row>
    <row r="119" spans="10:16" x14ac:dyDescent="0.2">
      <c r="J119" s="102"/>
      <c r="K119" s="102"/>
      <c r="P119" s="7"/>
    </row>
    <row r="120" spans="10:16" x14ac:dyDescent="0.2">
      <c r="J120" s="102"/>
      <c r="K120" s="102"/>
      <c r="P120" s="7"/>
    </row>
    <row r="121" spans="10:16" x14ac:dyDescent="0.2">
      <c r="J121" s="101"/>
      <c r="K121" s="101"/>
      <c r="P121" s="7"/>
    </row>
    <row r="122" spans="10:16" x14ac:dyDescent="0.2">
      <c r="J122" s="101"/>
      <c r="K122" s="101"/>
      <c r="P122" s="7"/>
    </row>
    <row r="123" spans="10:16" x14ac:dyDescent="0.2">
      <c r="J123" s="101"/>
      <c r="K123" s="101"/>
      <c r="P123" s="7"/>
    </row>
    <row r="124" spans="10:16" x14ac:dyDescent="0.2">
      <c r="J124" s="101"/>
      <c r="K124" s="101"/>
      <c r="P124" s="7"/>
    </row>
    <row r="125" spans="10:16" x14ac:dyDescent="0.2">
      <c r="J125" s="102"/>
      <c r="K125" s="102"/>
      <c r="P125" s="7"/>
    </row>
    <row r="126" spans="10:16" x14ac:dyDescent="0.2">
      <c r="J126" s="102"/>
      <c r="K126" s="102"/>
      <c r="P126" s="7"/>
    </row>
    <row r="127" spans="10:16" x14ac:dyDescent="0.2">
      <c r="J127" s="102"/>
      <c r="K127" s="102"/>
      <c r="P127" s="7"/>
    </row>
    <row r="128" spans="10:16" x14ac:dyDescent="0.2">
      <c r="J128" s="102"/>
      <c r="K128" s="102"/>
      <c r="P128" s="7"/>
    </row>
    <row r="129" spans="10:16" x14ac:dyDescent="0.2">
      <c r="J129" s="102"/>
      <c r="K129" s="102"/>
      <c r="P129" s="7"/>
    </row>
    <row r="130" spans="10:16" x14ac:dyDescent="0.2">
      <c r="J130" s="102"/>
      <c r="K130" s="102"/>
      <c r="P130" s="7"/>
    </row>
    <row r="131" spans="10:16" x14ac:dyDescent="0.2">
      <c r="J131" s="102"/>
      <c r="K131" s="102"/>
      <c r="P131" s="7"/>
    </row>
    <row r="132" spans="10:16" x14ac:dyDescent="0.2">
      <c r="J132" s="102"/>
      <c r="K132" s="102"/>
      <c r="P132" s="7"/>
    </row>
    <row r="133" spans="10:16" x14ac:dyDescent="0.2">
      <c r="J133" s="102"/>
      <c r="K133" s="102"/>
      <c r="P133" s="7"/>
    </row>
    <row r="134" spans="10:16" x14ac:dyDescent="0.2">
      <c r="J134" s="102"/>
      <c r="K134" s="102"/>
      <c r="P134" s="7"/>
    </row>
    <row r="135" spans="10:16" x14ac:dyDescent="0.2">
      <c r="J135" s="102"/>
      <c r="K135" s="102"/>
      <c r="P135" s="7"/>
    </row>
    <row r="136" spans="10:16" x14ac:dyDescent="0.2">
      <c r="J136" s="102"/>
      <c r="K136" s="102"/>
      <c r="P136" s="7"/>
    </row>
    <row r="137" spans="10:16" x14ac:dyDescent="0.2">
      <c r="J137" s="101"/>
      <c r="K137" s="101"/>
      <c r="P137" s="7"/>
    </row>
    <row r="138" spans="10:16" x14ac:dyDescent="0.2">
      <c r="J138" s="101"/>
      <c r="K138" s="101"/>
      <c r="P138" s="7"/>
    </row>
    <row r="139" spans="10:16" x14ac:dyDescent="0.2">
      <c r="J139" s="102"/>
      <c r="K139" s="102"/>
      <c r="P139" s="7"/>
    </row>
    <row r="140" spans="10:16" x14ac:dyDescent="0.2">
      <c r="J140" s="102"/>
      <c r="K140" s="102"/>
      <c r="P140" s="7"/>
    </row>
    <row r="141" spans="10:16" x14ac:dyDescent="0.2">
      <c r="J141" s="102"/>
      <c r="K141" s="102"/>
      <c r="P141" s="7"/>
    </row>
    <row r="142" spans="10:16" x14ac:dyDescent="0.2">
      <c r="J142" s="102"/>
      <c r="K142" s="102"/>
      <c r="P142" s="7"/>
    </row>
    <row r="143" spans="10:16" x14ac:dyDescent="0.2">
      <c r="J143" s="102"/>
      <c r="K143" s="102"/>
      <c r="P143" s="7"/>
    </row>
    <row r="144" spans="10:16" x14ac:dyDescent="0.2">
      <c r="J144" s="102"/>
      <c r="K144" s="102"/>
      <c r="P144" s="7"/>
    </row>
    <row r="145" spans="10:16" x14ac:dyDescent="0.2">
      <c r="J145" s="102"/>
      <c r="K145" s="102"/>
      <c r="P145" s="7"/>
    </row>
    <row r="146" spans="10:16" x14ac:dyDescent="0.2">
      <c r="J146" s="102"/>
      <c r="K146" s="102"/>
      <c r="P146" s="7"/>
    </row>
    <row r="147" spans="10:16" x14ac:dyDescent="0.2">
      <c r="J147" s="102"/>
      <c r="K147" s="102"/>
      <c r="P147" s="7"/>
    </row>
    <row r="148" spans="10:16" x14ac:dyDescent="0.2">
      <c r="J148" s="102"/>
      <c r="K148" s="102"/>
      <c r="P148" s="7"/>
    </row>
    <row r="149" spans="10:16" x14ac:dyDescent="0.2">
      <c r="J149" s="102"/>
      <c r="K149" s="102"/>
      <c r="P149" s="7"/>
    </row>
    <row r="150" spans="10:16" x14ac:dyDescent="0.2">
      <c r="J150" s="102"/>
      <c r="K150" s="102"/>
      <c r="P150" s="7"/>
    </row>
    <row r="151" spans="10:16" x14ac:dyDescent="0.2">
      <c r="J151" s="102"/>
      <c r="K151" s="102"/>
      <c r="P151" s="7"/>
    </row>
    <row r="152" spans="10:16" x14ac:dyDescent="0.2">
      <c r="J152" s="102"/>
      <c r="K152" s="102"/>
      <c r="P152" s="7"/>
    </row>
    <row r="153" spans="10:16" x14ac:dyDescent="0.2">
      <c r="J153" s="102"/>
      <c r="K153" s="102"/>
      <c r="P153" s="7"/>
    </row>
    <row r="154" spans="10:16" x14ac:dyDescent="0.2">
      <c r="J154" s="101"/>
      <c r="K154" s="101"/>
      <c r="P154" s="7"/>
    </row>
    <row r="155" spans="10:16" x14ac:dyDescent="0.2">
      <c r="J155" s="102"/>
      <c r="K155" s="102"/>
      <c r="P155" s="7"/>
    </row>
    <row r="156" spans="10:16" x14ac:dyDescent="0.2">
      <c r="J156" s="102"/>
      <c r="K156" s="102"/>
      <c r="P156" s="7"/>
    </row>
    <row r="157" spans="10:16" x14ac:dyDescent="0.2">
      <c r="J157" s="102"/>
      <c r="K157" s="102"/>
      <c r="P157" s="7"/>
    </row>
    <row r="158" spans="10:16" x14ac:dyDescent="0.2">
      <c r="J158" s="102"/>
      <c r="K158" s="102"/>
      <c r="P158" s="7"/>
    </row>
    <row r="159" spans="10:16" x14ac:dyDescent="0.2">
      <c r="J159" s="102"/>
      <c r="K159" s="102"/>
      <c r="P159" s="7"/>
    </row>
    <row r="160" spans="10:16" x14ac:dyDescent="0.2">
      <c r="J160" s="102"/>
      <c r="K160" s="102"/>
      <c r="P160" s="7"/>
    </row>
    <row r="161" spans="10:16" x14ac:dyDescent="0.2">
      <c r="J161" s="102"/>
      <c r="K161" s="102"/>
      <c r="P161" s="7"/>
    </row>
    <row r="162" spans="10:16" x14ac:dyDescent="0.2">
      <c r="J162" s="102"/>
      <c r="K162" s="102"/>
      <c r="P162" s="7"/>
    </row>
    <row r="163" spans="10:16" x14ac:dyDescent="0.2">
      <c r="J163" s="102"/>
      <c r="K163" s="102"/>
      <c r="P163" s="7"/>
    </row>
    <row r="164" spans="10:16" x14ac:dyDescent="0.2">
      <c r="J164" s="102"/>
      <c r="K164" s="102"/>
      <c r="P164" s="7"/>
    </row>
    <row r="165" spans="10:16" x14ac:dyDescent="0.2">
      <c r="J165" s="102"/>
      <c r="K165" s="102"/>
      <c r="P165" s="7"/>
    </row>
    <row r="166" spans="10:16" x14ac:dyDescent="0.2">
      <c r="J166" s="102"/>
      <c r="K166" s="102"/>
      <c r="P166" s="7"/>
    </row>
    <row r="167" spans="10:16" x14ac:dyDescent="0.2">
      <c r="J167" s="102"/>
      <c r="K167" s="102"/>
      <c r="P167" s="7"/>
    </row>
    <row r="168" spans="10:16" x14ac:dyDescent="0.2">
      <c r="J168" s="102"/>
      <c r="K168" s="102"/>
      <c r="P168" s="7"/>
    </row>
    <row r="169" spans="10:16" x14ac:dyDescent="0.2">
      <c r="J169" s="102"/>
      <c r="K169" s="102"/>
      <c r="P169" s="7"/>
    </row>
    <row r="170" spans="10:16" x14ac:dyDescent="0.2">
      <c r="J170" s="102"/>
      <c r="K170" s="102"/>
      <c r="P170" s="7"/>
    </row>
    <row r="171" spans="10:16" x14ac:dyDescent="0.2">
      <c r="J171" s="102"/>
      <c r="K171" s="102"/>
      <c r="P171" s="7"/>
    </row>
    <row r="172" spans="10:16" x14ac:dyDescent="0.2">
      <c r="J172" s="102"/>
      <c r="K172" s="102"/>
      <c r="P172" s="7"/>
    </row>
    <row r="173" spans="10:16" x14ac:dyDescent="0.2">
      <c r="J173" s="102"/>
      <c r="K173" s="102"/>
      <c r="P173" s="7"/>
    </row>
    <row r="174" spans="10:16" x14ac:dyDescent="0.2">
      <c r="J174" s="102"/>
      <c r="K174" s="102"/>
      <c r="P174" s="7"/>
    </row>
    <row r="175" spans="10:16" x14ac:dyDescent="0.2">
      <c r="J175" s="102"/>
      <c r="K175" s="102"/>
      <c r="P175" s="7"/>
    </row>
    <row r="176" spans="10:16" x14ac:dyDescent="0.2">
      <c r="J176" s="102"/>
      <c r="K176" s="102"/>
      <c r="P176" s="7"/>
    </row>
    <row r="177" spans="10:16" x14ac:dyDescent="0.2">
      <c r="J177" s="102"/>
      <c r="K177" s="102"/>
      <c r="P177" s="7"/>
    </row>
    <row r="178" spans="10:16" x14ac:dyDescent="0.2">
      <c r="J178" s="102"/>
      <c r="K178" s="102"/>
      <c r="P178" s="7"/>
    </row>
    <row r="179" spans="10:16" x14ac:dyDescent="0.2">
      <c r="J179" s="102"/>
      <c r="K179" s="102"/>
      <c r="P179" s="7"/>
    </row>
    <row r="180" spans="10:16" x14ac:dyDescent="0.2">
      <c r="J180" s="102"/>
      <c r="K180" s="102"/>
      <c r="P180" s="7"/>
    </row>
    <row r="181" spans="10:16" x14ac:dyDescent="0.2">
      <c r="J181" s="102"/>
      <c r="K181" s="102"/>
      <c r="P181" s="7"/>
    </row>
    <row r="182" spans="10:16" x14ac:dyDescent="0.2">
      <c r="J182" s="102"/>
      <c r="K182" s="102"/>
      <c r="P182" s="7"/>
    </row>
    <row r="183" spans="10:16" x14ac:dyDescent="0.2">
      <c r="J183" s="102"/>
      <c r="K183" s="102"/>
      <c r="P183" s="7"/>
    </row>
    <row r="184" spans="10:16" x14ac:dyDescent="0.2">
      <c r="J184" s="102"/>
      <c r="K184" s="102"/>
      <c r="P184" s="7"/>
    </row>
    <row r="185" spans="10:16" x14ac:dyDescent="0.2">
      <c r="J185" s="102"/>
      <c r="K185" s="102"/>
      <c r="P185" s="7"/>
    </row>
    <row r="186" spans="10:16" x14ac:dyDescent="0.2">
      <c r="J186" s="101"/>
      <c r="K186" s="101"/>
      <c r="P186" s="7"/>
    </row>
    <row r="187" spans="10:16" x14ac:dyDescent="0.2">
      <c r="J187" s="102"/>
      <c r="K187" s="102"/>
      <c r="P187" s="7"/>
    </row>
    <row r="188" spans="10:16" x14ac:dyDescent="0.2">
      <c r="J188" s="102"/>
      <c r="K188" s="102"/>
      <c r="P188" s="7"/>
    </row>
    <row r="189" spans="10:16" x14ac:dyDescent="0.2">
      <c r="J189" s="102"/>
      <c r="K189" s="102"/>
      <c r="P189" s="7"/>
    </row>
    <row r="190" spans="10:16" x14ac:dyDescent="0.2">
      <c r="J190" s="102"/>
      <c r="K190" s="102"/>
      <c r="P190" s="7"/>
    </row>
    <row r="191" spans="10:16" x14ac:dyDescent="0.2">
      <c r="J191" s="102"/>
      <c r="K191" s="102"/>
      <c r="P191" s="7"/>
    </row>
    <row r="192" spans="10:16" x14ac:dyDescent="0.2">
      <c r="J192" s="102"/>
      <c r="K192" s="102"/>
      <c r="P192" s="7"/>
    </row>
    <row r="193" spans="10:16" x14ac:dyDescent="0.2">
      <c r="J193" s="102"/>
      <c r="K193" s="102"/>
      <c r="P193" s="7"/>
    </row>
    <row r="194" spans="10:16" x14ac:dyDescent="0.2">
      <c r="J194" s="102"/>
      <c r="K194" s="102"/>
      <c r="P194" s="7"/>
    </row>
    <row r="195" spans="10:16" x14ac:dyDescent="0.2">
      <c r="J195" s="102"/>
      <c r="K195" s="102"/>
      <c r="P195" s="7"/>
    </row>
    <row r="196" spans="10:16" x14ac:dyDescent="0.2">
      <c r="J196" s="102"/>
      <c r="K196" s="102"/>
      <c r="P196" s="7"/>
    </row>
    <row r="197" spans="10:16" x14ac:dyDescent="0.2">
      <c r="J197" s="102"/>
      <c r="K197" s="102"/>
      <c r="P197" s="7"/>
    </row>
    <row r="198" spans="10:16" x14ac:dyDescent="0.2">
      <c r="J198" s="102"/>
      <c r="K198" s="102"/>
      <c r="P198" s="7"/>
    </row>
    <row r="199" spans="10:16" x14ac:dyDescent="0.2">
      <c r="J199" s="102"/>
      <c r="K199" s="102"/>
      <c r="P199" s="7"/>
    </row>
    <row r="200" spans="10:16" x14ac:dyDescent="0.2">
      <c r="J200" s="102"/>
      <c r="K200" s="102"/>
      <c r="P200" s="7"/>
    </row>
    <row r="201" spans="10:16" x14ac:dyDescent="0.2">
      <c r="J201" s="102"/>
      <c r="K201" s="102"/>
      <c r="P201" s="7"/>
    </row>
    <row r="202" spans="10:16" x14ac:dyDescent="0.2">
      <c r="J202" s="102"/>
      <c r="K202" s="102"/>
      <c r="P202" s="7"/>
    </row>
    <row r="203" spans="10:16" x14ac:dyDescent="0.2">
      <c r="J203" s="102"/>
      <c r="K203" s="102"/>
      <c r="P203" s="7"/>
    </row>
    <row r="204" spans="10:16" x14ac:dyDescent="0.2">
      <c r="J204" s="102"/>
      <c r="K204" s="102"/>
      <c r="P204" s="7"/>
    </row>
    <row r="205" spans="10:16" x14ac:dyDescent="0.2">
      <c r="J205" s="102"/>
      <c r="K205" s="102"/>
      <c r="P205" s="7"/>
    </row>
    <row r="206" spans="10:16" x14ac:dyDescent="0.2">
      <c r="J206" s="102"/>
      <c r="K206" s="102"/>
      <c r="P206" s="7"/>
    </row>
    <row r="207" spans="10:16" x14ac:dyDescent="0.2">
      <c r="J207" s="102"/>
      <c r="K207" s="102"/>
      <c r="P207" s="7"/>
    </row>
    <row r="208" spans="10:16" x14ac:dyDescent="0.2">
      <c r="J208" s="101"/>
      <c r="K208" s="101"/>
      <c r="P208" s="7"/>
    </row>
    <row r="209" spans="10:16" x14ac:dyDescent="0.2">
      <c r="J209" s="102"/>
      <c r="K209" s="102"/>
      <c r="P209" s="7"/>
    </row>
    <row r="210" spans="10:16" x14ac:dyDescent="0.2">
      <c r="J210" s="102"/>
      <c r="K210" s="102"/>
      <c r="P210" s="7"/>
    </row>
    <row r="211" spans="10:16" x14ac:dyDescent="0.2">
      <c r="J211" s="102"/>
      <c r="K211" s="102"/>
      <c r="P211" s="7"/>
    </row>
    <row r="212" spans="10:16" x14ac:dyDescent="0.2">
      <c r="J212" s="102"/>
      <c r="K212" s="102"/>
      <c r="P212" s="7"/>
    </row>
    <row r="213" spans="10:16" x14ac:dyDescent="0.2">
      <c r="J213" s="102"/>
      <c r="K213" s="102"/>
      <c r="P213" s="7"/>
    </row>
    <row r="214" spans="10:16" x14ac:dyDescent="0.2">
      <c r="J214" s="102"/>
      <c r="K214" s="102"/>
      <c r="P214" s="7"/>
    </row>
    <row r="215" spans="10:16" x14ac:dyDescent="0.2">
      <c r="J215" s="102"/>
      <c r="K215" s="102"/>
      <c r="P215" s="7"/>
    </row>
    <row r="216" spans="10:16" x14ac:dyDescent="0.2">
      <c r="J216" s="102"/>
      <c r="K216" s="102"/>
      <c r="P216" s="7"/>
    </row>
    <row r="217" spans="10:16" x14ac:dyDescent="0.2">
      <c r="J217" s="102"/>
      <c r="K217" s="102"/>
      <c r="P217" s="7"/>
    </row>
    <row r="218" spans="10:16" x14ac:dyDescent="0.2">
      <c r="J218" s="101"/>
      <c r="K218" s="101"/>
      <c r="P218" s="7"/>
    </row>
    <row r="219" spans="10:16" x14ac:dyDescent="0.2">
      <c r="J219" s="101"/>
      <c r="K219" s="101"/>
      <c r="P219" s="7"/>
    </row>
    <row r="220" spans="10:16" x14ac:dyDescent="0.2">
      <c r="J220" s="101"/>
      <c r="K220" s="101"/>
      <c r="P220" s="7"/>
    </row>
    <row r="221" spans="10:16" x14ac:dyDescent="0.2">
      <c r="J221" s="101"/>
      <c r="K221" s="101"/>
      <c r="P221" s="7"/>
    </row>
    <row r="222" spans="10:16" x14ac:dyDescent="0.2">
      <c r="J222" s="102"/>
      <c r="K222" s="102"/>
      <c r="P222" s="7"/>
    </row>
    <row r="223" spans="10:16" x14ac:dyDescent="0.2">
      <c r="J223" s="102"/>
      <c r="K223" s="102"/>
      <c r="P223" s="7"/>
    </row>
    <row r="224" spans="10:16" x14ac:dyDescent="0.2">
      <c r="J224" s="102"/>
      <c r="K224" s="102"/>
      <c r="P224" s="7"/>
    </row>
    <row r="225" spans="10:16" x14ac:dyDescent="0.2">
      <c r="J225" s="102"/>
      <c r="K225" s="102"/>
      <c r="P225" s="7"/>
    </row>
    <row r="226" spans="10:16" x14ac:dyDescent="0.2">
      <c r="J226" s="102"/>
      <c r="K226" s="102"/>
      <c r="P226" s="7"/>
    </row>
    <row r="227" spans="10:16" x14ac:dyDescent="0.2">
      <c r="J227" s="102"/>
      <c r="K227" s="102"/>
      <c r="P227" s="7"/>
    </row>
    <row r="228" spans="10:16" x14ac:dyDescent="0.2">
      <c r="J228" s="102"/>
      <c r="K228" s="102"/>
      <c r="P228" s="7"/>
    </row>
    <row r="229" spans="10:16" x14ac:dyDescent="0.2">
      <c r="J229" s="102"/>
      <c r="K229" s="102"/>
      <c r="P229" s="7"/>
    </row>
    <row r="230" spans="10:16" x14ac:dyDescent="0.2">
      <c r="J230" s="102"/>
      <c r="K230" s="102"/>
      <c r="P230" s="7"/>
    </row>
    <row r="231" spans="10:16" x14ac:dyDescent="0.2">
      <c r="J231" s="102"/>
      <c r="K231" s="102"/>
      <c r="P231" s="7"/>
    </row>
    <row r="232" spans="10:16" x14ac:dyDescent="0.2">
      <c r="J232" s="102"/>
      <c r="K232" s="102"/>
      <c r="P232" s="7"/>
    </row>
    <row r="233" spans="10:16" x14ac:dyDescent="0.2">
      <c r="J233" s="102"/>
      <c r="K233" s="102"/>
      <c r="P233" s="7"/>
    </row>
    <row r="234" spans="10:16" x14ac:dyDescent="0.2">
      <c r="J234" s="101"/>
      <c r="K234" s="101"/>
      <c r="P234" s="7"/>
    </row>
    <row r="235" spans="10:16" x14ac:dyDescent="0.2">
      <c r="J235" s="101"/>
      <c r="K235" s="101"/>
      <c r="P235" s="7"/>
    </row>
    <row r="236" spans="10:16" x14ac:dyDescent="0.2">
      <c r="J236" s="102"/>
      <c r="K236" s="102"/>
      <c r="P236" s="7"/>
    </row>
    <row r="237" spans="10:16" x14ac:dyDescent="0.2">
      <c r="J237" s="102"/>
      <c r="K237" s="102"/>
      <c r="P237" s="7"/>
    </row>
    <row r="238" spans="10:16" x14ac:dyDescent="0.2">
      <c r="J238" s="102"/>
      <c r="K238" s="102"/>
      <c r="P238" s="7"/>
    </row>
    <row r="239" spans="10:16" x14ac:dyDescent="0.2">
      <c r="J239" s="102"/>
      <c r="K239" s="102"/>
      <c r="P239" s="7"/>
    </row>
    <row r="240" spans="10:16" x14ac:dyDescent="0.2">
      <c r="J240" s="102"/>
      <c r="K240" s="102"/>
      <c r="P240" s="7"/>
    </row>
    <row r="241" spans="10:16" x14ac:dyDescent="0.2">
      <c r="J241" s="101"/>
      <c r="K241" s="101"/>
      <c r="P241" s="7"/>
    </row>
    <row r="242" spans="10:16" x14ac:dyDescent="0.2">
      <c r="J242" s="102"/>
      <c r="K242" s="102"/>
      <c r="P242" s="7"/>
    </row>
    <row r="243" spans="10:16" x14ac:dyDescent="0.2">
      <c r="J243" s="102"/>
      <c r="K243" s="102"/>
      <c r="P243" s="7"/>
    </row>
    <row r="244" spans="10:16" x14ac:dyDescent="0.2">
      <c r="J244" s="102"/>
      <c r="K244" s="102"/>
      <c r="P244" s="7"/>
    </row>
    <row r="245" spans="10:16" x14ac:dyDescent="0.2">
      <c r="J245" s="102"/>
      <c r="K245" s="102"/>
      <c r="P245" s="7"/>
    </row>
    <row r="246" spans="10:16" x14ac:dyDescent="0.2">
      <c r="J246" s="102"/>
      <c r="K246" s="102"/>
      <c r="P246" s="7"/>
    </row>
    <row r="247" spans="10:16" x14ac:dyDescent="0.2">
      <c r="J247" s="102"/>
      <c r="K247" s="102"/>
      <c r="P247" s="7"/>
    </row>
    <row r="248" spans="10:16" x14ac:dyDescent="0.2">
      <c r="J248" s="102"/>
      <c r="K248" s="102"/>
      <c r="P248" s="7"/>
    </row>
    <row r="249" spans="10:16" x14ac:dyDescent="0.2">
      <c r="J249" s="102"/>
      <c r="K249" s="102"/>
      <c r="P249" s="7"/>
    </row>
    <row r="250" spans="10:16" x14ac:dyDescent="0.2">
      <c r="J250" s="102"/>
      <c r="K250" s="102"/>
      <c r="P250" s="7"/>
    </row>
    <row r="251" spans="10:16" x14ac:dyDescent="0.2">
      <c r="J251" s="102"/>
      <c r="K251" s="102"/>
      <c r="P251" s="7"/>
    </row>
    <row r="252" spans="10:16" x14ac:dyDescent="0.2">
      <c r="J252" s="102"/>
      <c r="K252" s="102"/>
      <c r="P252" s="7"/>
    </row>
    <row r="253" spans="10:16" x14ac:dyDescent="0.2">
      <c r="J253" s="102"/>
      <c r="K253" s="102"/>
      <c r="P253" s="7"/>
    </row>
    <row r="254" spans="10:16" x14ac:dyDescent="0.2">
      <c r="J254" s="102"/>
      <c r="K254" s="102"/>
      <c r="P254" s="7"/>
    </row>
    <row r="255" spans="10:16" x14ac:dyDescent="0.2">
      <c r="J255" s="102"/>
      <c r="K255" s="102"/>
      <c r="P255" s="7"/>
    </row>
    <row r="256" spans="10:16" x14ac:dyDescent="0.2">
      <c r="J256" s="102"/>
      <c r="K256" s="102"/>
      <c r="P256" s="7"/>
    </row>
    <row r="257" spans="10:16" x14ac:dyDescent="0.2">
      <c r="J257" s="101"/>
      <c r="K257" s="101"/>
      <c r="P257" s="7"/>
    </row>
    <row r="258" spans="10:16" x14ac:dyDescent="0.2">
      <c r="J258" s="102"/>
      <c r="K258" s="102"/>
      <c r="P258" s="7"/>
    </row>
    <row r="259" spans="10:16" x14ac:dyDescent="0.2">
      <c r="J259" s="102"/>
      <c r="K259" s="102"/>
      <c r="P259" s="7"/>
    </row>
    <row r="260" spans="10:16" x14ac:dyDescent="0.2">
      <c r="J260" s="102"/>
      <c r="K260" s="102"/>
      <c r="P260" s="7"/>
    </row>
    <row r="261" spans="10:16" x14ac:dyDescent="0.2">
      <c r="J261" s="102"/>
      <c r="K261" s="102"/>
      <c r="P261" s="7"/>
    </row>
    <row r="262" spans="10:16" x14ac:dyDescent="0.2">
      <c r="J262" s="102"/>
      <c r="K262" s="102"/>
      <c r="P262" s="7"/>
    </row>
    <row r="263" spans="10:16" x14ac:dyDescent="0.2">
      <c r="J263" s="102"/>
      <c r="K263" s="102"/>
      <c r="P263" s="7"/>
    </row>
    <row r="264" spans="10:16" x14ac:dyDescent="0.2">
      <c r="J264" s="102"/>
      <c r="K264" s="102"/>
      <c r="P264" s="7"/>
    </row>
    <row r="265" spans="10:16" x14ac:dyDescent="0.2">
      <c r="J265" s="102"/>
      <c r="K265" s="102"/>
      <c r="P265" s="7"/>
    </row>
    <row r="266" spans="10:16" x14ac:dyDescent="0.2">
      <c r="J266" s="102"/>
      <c r="K266" s="102"/>
      <c r="P266" s="7"/>
    </row>
    <row r="267" spans="10:16" x14ac:dyDescent="0.2">
      <c r="J267" s="102"/>
      <c r="K267" s="102"/>
      <c r="P267" s="7"/>
    </row>
    <row r="268" spans="10:16" x14ac:dyDescent="0.2">
      <c r="J268" s="102"/>
      <c r="K268" s="102"/>
      <c r="P268" s="7"/>
    </row>
    <row r="269" spans="10:16" x14ac:dyDescent="0.2">
      <c r="J269" s="101"/>
      <c r="K269" s="101"/>
      <c r="P269" s="7"/>
    </row>
    <row r="270" spans="10:16" x14ac:dyDescent="0.2">
      <c r="J270" s="102"/>
      <c r="K270" s="102"/>
      <c r="P270" s="7"/>
    </row>
    <row r="271" spans="10:16" x14ac:dyDescent="0.2">
      <c r="J271" s="102"/>
      <c r="K271" s="102"/>
      <c r="P271" s="7"/>
    </row>
    <row r="272" spans="10:16" x14ac:dyDescent="0.2">
      <c r="J272" s="102"/>
      <c r="K272" s="102"/>
      <c r="P272" s="7"/>
    </row>
    <row r="273" spans="10:16" x14ac:dyDescent="0.2">
      <c r="J273" s="101"/>
      <c r="K273" s="101"/>
      <c r="P273" s="7"/>
    </row>
    <row r="274" spans="10:16" x14ac:dyDescent="0.2">
      <c r="J274" s="101"/>
      <c r="K274" s="101"/>
      <c r="P274" s="7"/>
    </row>
    <row r="275" spans="10:16" x14ac:dyDescent="0.2">
      <c r="J275" s="101"/>
      <c r="K275" s="101"/>
      <c r="P275" s="7"/>
    </row>
    <row r="276" spans="10:16" x14ac:dyDescent="0.2">
      <c r="J276" s="101"/>
      <c r="K276" s="101"/>
      <c r="P276" s="7"/>
    </row>
    <row r="277" spans="10:16" x14ac:dyDescent="0.2">
      <c r="J277" s="102"/>
      <c r="K277" s="102"/>
      <c r="P277" s="7"/>
    </row>
    <row r="278" spans="10:16" x14ac:dyDescent="0.2">
      <c r="J278" s="102"/>
      <c r="K278" s="102"/>
      <c r="P278" s="7"/>
    </row>
    <row r="279" spans="10:16" x14ac:dyDescent="0.2">
      <c r="J279" s="102"/>
      <c r="K279" s="102"/>
      <c r="P279" s="7"/>
    </row>
    <row r="280" spans="10:16" x14ac:dyDescent="0.2">
      <c r="J280" s="102"/>
      <c r="K280" s="102"/>
      <c r="P280" s="7"/>
    </row>
    <row r="281" spans="10:16" x14ac:dyDescent="0.2">
      <c r="J281" s="102"/>
      <c r="K281" s="102"/>
      <c r="P281" s="7"/>
    </row>
    <row r="282" spans="10:16" x14ac:dyDescent="0.2">
      <c r="J282" s="102"/>
      <c r="K282" s="102"/>
      <c r="P282" s="7"/>
    </row>
    <row r="283" spans="10:16" x14ac:dyDescent="0.2">
      <c r="J283" s="102"/>
      <c r="K283" s="102"/>
      <c r="P283" s="7"/>
    </row>
    <row r="284" spans="10:16" x14ac:dyDescent="0.2">
      <c r="J284" s="102"/>
      <c r="K284" s="102"/>
      <c r="P284" s="7"/>
    </row>
    <row r="285" spans="10:16" x14ac:dyDescent="0.2">
      <c r="J285" s="102"/>
      <c r="K285" s="102"/>
      <c r="P285" s="7"/>
    </row>
    <row r="286" spans="10:16" x14ac:dyDescent="0.2">
      <c r="J286" s="102"/>
      <c r="K286" s="102"/>
      <c r="P286" s="7"/>
    </row>
    <row r="287" spans="10:16" x14ac:dyDescent="0.2">
      <c r="J287" s="102"/>
      <c r="K287" s="102"/>
      <c r="P287" s="7"/>
    </row>
    <row r="288" spans="10:16" x14ac:dyDescent="0.2">
      <c r="J288" s="102"/>
      <c r="K288" s="102"/>
      <c r="P288" s="7"/>
    </row>
    <row r="289" spans="10:16" x14ac:dyDescent="0.2">
      <c r="J289" s="101"/>
      <c r="K289" s="101"/>
      <c r="P289" s="7"/>
    </row>
    <row r="290" spans="10:16" x14ac:dyDescent="0.2">
      <c r="J290" s="101"/>
      <c r="K290" s="101"/>
      <c r="P290" s="7"/>
    </row>
    <row r="291" spans="10:16" x14ac:dyDescent="0.2">
      <c r="J291" s="102"/>
      <c r="K291" s="102"/>
      <c r="P291" s="7"/>
    </row>
    <row r="292" spans="10:16" x14ac:dyDescent="0.2">
      <c r="J292" s="102"/>
      <c r="K292" s="102"/>
      <c r="P292" s="7"/>
    </row>
    <row r="293" spans="10:16" x14ac:dyDescent="0.2">
      <c r="J293" s="102"/>
      <c r="K293" s="102"/>
      <c r="P293" s="7"/>
    </row>
    <row r="294" spans="10:16" x14ac:dyDescent="0.2">
      <c r="J294" s="102"/>
      <c r="K294" s="102"/>
      <c r="P294" s="7"/>
    </row>
    <row r="295" spans="10:16" x14ac:dyDescent="0.2">
      <c r="J295" s="102"/>
      <c r="K295" s="102"/>
      <c r="P295" s="7"/>
    </row>
    <row r="296" spans="10:16" x14ac:dyDescent="0.2">
      <c r="J296" s="102"/>
      <c r="K296" s="102"/>
      <c r="P296" s="7"/>
    </row>
    <row r="297" spans="10:16" x14ac:dyDescent="0.2">
      <c r="J297" s="102"/>
      <c r="K297" s="102"/>
      <c r="P297" s="7"/>
    </row>
    <row r="298" spans="10:16" x14ac:dyDescent="0.2">
      <c r="J298" s="102"/>
      <c r="K298" s="102"/>
      <c r="P298" s="7"/>
    </row>
    <row r="299" spans="10:16" x14ac:dyDescent="0.2">
      <c r="J299" s="102"/>
      <c r="K299" s="102"/>
      <c r="P299" s="7"/>
    </row>
    <row r="300" spans="10:16" x14ac:dyDescent="0.2">
      <c r="J300" s="102"/>
      <c r="K300" s="102"/>
      <c r="P300" s="7"/>
    </row>
    <row r="301" spans="10:16" x14ac:dyDescent="0.2">
      <c r="J301" s="102"/>
      <c r="K301" s="102"/>
      <c r="P301" s="7"/>
    </row>
    <row r="302" spans="10:16" x14ac:dyDescent="0.2">
      <c r="J302" s="102"/>
      <c r="K302" s="102"/>
      <c r="P302" s="7"/>
    </row>
    <row r="303" spans="10:16" x14ac:dyDescent="0.2">
      <c r="J303" s="102"/>
      <c r="K303" s="102"/>
      <c r="P303" s="7"/>
    </row>
    <row r="304" spans="10:16" x14ac:dyDescent="0.2">
      <c r="J304" s="102"/>
      <c r="K304" s="102"/>
      <c r="P304" s="7"/>
    </row>
    <row r="305" spans="10:16" x14ac:dyDescent="0.2">
      <c r="J305" s="102"/>
      <c r="K305" s="102"/>
      <c r="P305" s="7"/>
    </row>
    <row r="306" spans="10:16" x14ac:dyDescent="0.2">
      <c r="J306" s="101"/>
      <c r="K306" s="101"/>
      <c r="P306" s="7"/>
    </row>
    <row r="307" spans="10:16" x14ac:dyDescent="0.2">
      <c r="J307" s="102"/>
      <c r="K307" s="102"/>
      <c r="P307" s="7"/>
    </row>
    <row r="308" spans="10:16" x14ac:dyDescent="0.2">
      <c r="J308" s="102"/>
      <c r="K308" s="102"/>
      <c r="P308" s="7"/>
    </row>
    <row r="309" spans="10:16" x14ac:dyDescent="0.2">
      <c r="J309" s="102"/>
      <c r="K309" s="102"/>
      <c r="P309" s="7"/>
    </row>
    <row r="310" spans="10:16" x14ac:dyDescent="0.2">
      <c r="J310" s="102"/>
      <c r="K310" s="102"/>
      <c r="P310" s="7"/>
    </row>
    <row r="311" spans="10:16" x14ac:dyDescent="0.2">
      <c r="J311" s="102"/>
      <c r="K311" s="102"/>
      <c r="P311" s="7"/>
    </row>
    <row r="312" spans="10:16" x14ac:dyDescent="0.2">
      <c r="J312" s="102"/>
      <c r="K312" s="102"/>
      <c r="P312" s="7"/>
    </row>
    <row r="313" spans="10:16" x14ac:dyDescent="0.2">
      <c r="J313" s="102"/>
      <c r="K313" s="102"/>
      <c r="P313" s="7"/>
    </row>
    <row r="314" spans="10:16" x14ac:dyDescent="0.2">
      <c r="J314" s="102"/>
      <c r="K314" s="102"/>
      <c r="P314" s="7"/>
    </row>
    <row r="315" spans="10:16" x14ac:dyDescent="0.2">
      <c r="J315" s="102"/>
      <c r="K315" s="102"/>
      <c r="P315" s="7"/>
    </row>
    <row r="316" spans="10:16" x14ac:dyDescent="0.2">
      <c r="J316" s="102"/>
      <c r="K316" s="102"/>
      <c r="P316" s="7"/>
    </row>
    <row r="317" spans="10:16" x14ac:dyDescent="0.2">
      <c r="J317" s="102"/>
      <c r="K317" s="102"/>
      <c r="P317" s="7"/>
    </row>
    <row r="318" spans="10:16" x14ac:dyDescent="0.2">
      <c r="J318" s="102"/>
      <c r="K318" s="102"/>
      <c r="P318" s="7"/>
    </row>
    <row r="319" spans="10:16" x14ac:dyDescent="0.2">
      <c r="J319" s="102"/>
      <c r="K319" s="102"/>
      <c r="P319" s="7"/>
    </row>
    <row r="320" spans="10:16" x14ac:dyDescent="0.2">
      <c r="J320" s="102"/>
      <c r="K320" s="102"/>
      <c r="P320" s="7"/>
    </row>
    <row r="321" spans="10:16" x14ac:dyDescent="0.2">
      <c r="J321" s="102"/>
      <c r="K321" s="102"/>
      <c r="P321" s="7"/>
    </row>
    <row r="322" spans="10:16" x14ac:dyDescent="0.2">
      <c r="J322" s="102"/>
      <c r="K322" s="102"/>
      <c r="P322" s="7"/>
    </row>
    <row r="323" spans="10:16" x14ac:dyDescent="0.2">
      <c r="J323" s="102"/>
      <c r="K323" s="102"/>
      <c r="P323" s="7"/>
    </row>
    <row r="324" spans="10:16" x14ac:dyDescent="0.2">
      <c r="J324" s="102"/>
      <c r="K324" s="102"/>
      <c r="P324" s="7"/>
    </row>
    <row r="325" spans="10:16" x14ac:dyDescent="0.2">
      <c r="J325" s="102"/>
      <c r="K325" s="102"/>
      <c r="P325" s="7"/>
    </row>
    <row r="326" spans="10:16" x14ac:dyDescent="0.2">
      <c r="J326" s="102"/>
      <c r="K326" s="102"/>
      <c r="P326" s="7"/>
    </row>
    <row r="327" spans="10:16" x14ac:dyDescent="0.2">
      <c r="J327" s="102"/>
      <c r="K327" s="102"/>
      <c r="P327" s="7"/>
    </row>
    <row r="328" spans="10:16" x14ac:dyDescent="0.2">
      <c r="J328" s="102"/>
      <c r="K328" s="102"/>
      <c r="P328" s="7"/>
    </row>
    <row r="329" spans="10:16" x14ac:dyDescent="0.2">
      <c r="J329" s="101"/>
      <c r="K329" s="101"/>
      <c r="P329" s="7"/>
    </row>
    <row r="330" spans="10:16" x14ac:dyDescent="0.2">
      <c r="J330" s="102"/>
      <c r="K330" s="102"/>
      <c r="P330" s="7"/>
    </row>
    <row r="331" spans="10:16" x14ac:dyDescent="0.2">
      <c r="J331" s="102"/>
      <c r="K331" s="102"/>
      <c r="P331" s="7"/>
    </row>
    <row r="332" spans="10:16" x14ac:dyDescent="0.2">
      <c r="J332" s="102"/>
      <c r="K332" s="102"/>
      <c r="P332" s="7"/>
    </row>
    <row r="333" spans="10:16" x14ac:dyDescent="0.2">
      <c r="J333" s="102"/>
      <c r="K333" s="102"/>
      <c r="P333" s="7"/>
    </row>
    <row r="334" spans="10:16" x14ac:dyDescent="0.2">
      <c r="J334" s="102"/>
      <c r="K334" s="102"/>
      <c r="P334" s="7"/>
    </row>
    <row r="335" spans="10:16" x14ac:dyDescent="0.2">
      <c r="J335" s="102"/>
      <c r="K335" s="102"/>
      <c r="P335" s="7"/>
    </row>
    <row r="336" spans="10:16" x14ac:dyDescent="0.2">
      <c r="J336" s="102"/>
      <c r="K336" s="102"/>
      <c r="P336" s="7"/>
    </row>
    <row r="337" spans="10:16" x14ac:dyDescent="0.2">
      <c r="J337" s="102"/>
      <c r="K337" s="102"/>
      <c r="P337" s="7"/>
    </row>
    <row r="338" spans="10:16" x14ac:dyDescent="0.2">
      <c r="J338" s="102"/>
      <c r="K338" s="102"/>
      <c r="P338" s="7"/>
    </row>
    <row r="339" spans="10:16" x14ac:dyDescent="0.2">
      <c r="J339" s="102"/>
      <c r="K339" s="102"/>
      <c r="P339" s="7"/>
    </row>
    <row r="340" spans="10:16" x14ac:dyDescent="0.2">
      <c r="J340" s="102"/>
      <c r="K340" s="102"/>
      <c r="P340" s="7"/>
    </row>
    <row r="341" spans="10:16" x14ac:dyDescent="0.2">
      <c r="J341" s="102"/>
      <c r="K341" s="102"/>
      <c r="P341" s="7"/>
    </row>
    <row r="342" spans="10:16" x14ac:dyDescent="0.2">
      <c r="J342" s="102"/>
      <c r="K342" s="102"/>
      <c r="P342" s="7"/>
    </row>
    <row r="343" spans="10:16" x14ac:dyDescent="0.2">
      <c r="J343" s="102"/>
      <c r="K343" s="102"/>
      <c r="P343" s="7"/>
    </row>
    <row r="344" spans="10:16" x14ac:dyDescent="0.2">
      <c r="J344" s="102"/>
      <c r="K344" s="102"/>
      <c r="P344" s="7"/>
    </row>
    <row r="345" spans="10:16" x14ac:dyDescent="0.2">
      <c r="J345" s="102"/>
      <c r="K345" s="102"/>
      <c r="P345" s="7"/>
    </row>
    <row r="346" spans="10:16" x14ac:dyDescent="0.2">
      <c r="J346" s="101"/>
      <c r="K346" s="101"/>
      <c r="P346" s="7"/>
    </row>
    <row r="347" spans="10:16" x14ac:dyDescent="0.2">
      <c r="J347" s="102"/>
      <c r="K347" s="102"/>
      <c r="P347" s="7"/>
    </row>
    <row r="348" spans="10:16" x14ac:dyDescent="0.2">
      <c r="J348" s="102"/>
      <c r="K348" s="102"/>
      <c r="P348" s="7"/>
    </row>
    <row r="349" spans="10:16" x14ac:dyDescent="0.2">
      <c r="J349" s="102"/>
      <c r="K349" s="102"/>
      <c r="P349" s="7"/>
    </row>
    <row r="350" spans="10:16" x14ac:dyDescent="0.2">
      <c r="J350" s="102"/>
      <c r="K350" s="102"/>
      <c r="P350" s="7"/>
    </row>
    <row r="351" spans="10:16" x14ac:dyDescent="0.2">
      <c r="J351" s="102"/>
      <c r="K351" s="102"/>
      <c r="P351" s="7"/>
    </row>
    <row r="352" spans="10:16" x14ac:dyDescent="0.2">
      <c r="J352" s="102"/>
      <c r="K352" s="102"/>
      <c r="P352" s="7"/>
    </row>
    <row r="353" spans="10:16" x14ac:dyDescent="0.2">
      <c r="J353" s="102"/>
      <c r="K353" s="102"/>
      <c r="P353" s="7"/>
    </row>
    <row r="354" spans="10:16" ht="16.5" thickBot="1" x14ac:dyDescent="0.25">
      <c r="J354" s="101"/>
      <c r="K354" s="101"/>
      <c r="P354" s="7"/>
    </row>
    <row r="355" spans="10:16" ht="16.5" thickBot="1" x14ac:dyDescent="0.25">
      <c r="J355" s="103"/>
      <c r="K355" s="103"/>
      <c r="P355" s="7"/>
    </row>
    <row r="356" spans="10:16" ht="16.5" thickBot="1" x14ac:dyDescent="0.25">
      <c r="J356" s="103"/>
      <c r="K356" s="103"/>
    </row>
    <row r="357" spans="10:16" ht="16.5" thickBot="1" x14ac:dyDescent="0.25">
      <c r="J357" s="103"/>
      <c r="K357" s="103"/>
    </row>
    <row r="381" spans="11:11" x14ac:dyDescent="0.2">
      <c r="K381" s="98"/>
    </row>
    <row r="382" spans="11:11" x14ac:dyDescent="0.2">
      <c r="K382" s="98"/>
    </row>
    <row r="383" spans="11:11" x14ac:dyDescent="0.2">
      <c r="K383" s="98"/>
    </row>
    <row r="384" spans="11:11" x14ac:dyDescent="0.2">
      <c r="K384" s="98"/>
    </row>
    <row r="385" spans="11:11" x14ac:dyDescent="0.2">
      <c r="K385" s="98"/>
    </row>
    <row r="386" spans="11:11" x14ac:dyDescent="0.2">
      <c r="K386" s="98"/>
    </row>
    <row r="387" spans="11:11" x14ac:dyDescent="0.2">
      <c r="K387" s="98"/>
    </row>
    <row r="388" spans="11:11" x14ac:dyDescent="0.2">
      <c r="K388" s="98"/>
    </row>
    <row r="389" spans="11:11" x14ac:dyDescent="0.2">
      <c r="K389" s="98"/>
    </row>
    <row r="390" spans="11:11" x14ac:dyDescent="0.2">
      <c r="K390" s="98"/>
    </row>
    <row r="391" spans="11:11" x14ac:dyDescent="0.2">
      <c r="K391" s="98"/>
    </row>
    <row r="392" spans="11:11" x14ac:dyDescent="0.2">
      <c r="K392" s="98"/>
    </row>
    <row r="393" spans="11:11" x14ac:dyDescent="0.2">
      <c r="K393" s="98"/>
    </row>
    <row r="394" spans="11:11" x14ac:dyDescent="0.2">
      <c r="K394" s="98"/>
    </row>
    <row r="395" spans="11:11" x14ac:dyDescent="0.2">
      <c r="K395" s="98"/>
    </row>
    <row r="396" spans="11:11" x14ac:dyDescent="0.2">
      <c r="K396" s="98"/>
    </row>
    <row r="397" spans="11:11" x14ac:dyDescent="0.2">
      <c r="K397" s="98"/>
    </row>
    <row r="398" spans="11:11" x14ac:dyDescent="0.2">
      <c r="K398" s="98"/>
    </row>
    <row r="399" spans="11:11" x14ac:dyDescent="0.2">
      <c r="K399" s="98"/>
    </row>
    <row r="400" spans="11:11" x14ac:dyDescent="0.2">
      <c r="K400" s="98"/>
    </row>
    <row r="401" spans="11:11" x14ac:dyDescent="0.2">
      <c r="K401" s="98"/>
    </row>
    <row r="402" spans="11:11" x14ac:dyDescent="0.2">
      <c r="K402" s="98"/>
    </row>
    <row r="403" spans="11:11" x14ac:dyDescent="0.2">
      <c r="K403" s="98"/>
    </row>
    <row r="404" spans="11:11" x14ac:dyDescent="0.2">
      <c r="K404" s="98"/>
    </row>
    <row r="405" spans="11:11" x14ac:dyDescent="0.2">
      <c r="K405" s="98"/>
    </row>
    <row r="406" spans="11:11" x14ac:dyDescent="0.2">
      <c r="K406" s="98"/>
    </row>
    <row r="407" spans="11:11" x14ac:dyDescent="0.2">
      <c r="K407" s="98"/>
    </row>
    <row r="408" spans="11:11" x14ac:dyDescent="0.2">
      <c r="K408" s="98"/>
    </row>
    <row r="409" spans="11:11" x14ac:dyDescent="0.2">
      <c r="K409" s="98"/>
    </row>
    <row r="410" spans="11:11" x14ac:dyDescent="0.2">
      <c r="K410" s="98"/>
    </row>
    <row r="411" spans="11:11" x14ac:dyDescent="0.2">
      <c r="K411" s="98"/>
    </row>
    <row r="412" spans="11:11" x14ac:dyDescent="0.2">
      <c r="K412" s="98"/>
    </row>
    <row r="413" spans="11:11" x14ac:dyDescent="0.2">
      <c r="K413" s="98"/>
    </row>
    <row r="414" spans="11:11" x14ac:dyDescent="0.2">
      <c r="K414" s="98"/>
    </row>
    <row r="415" spans="11:11" x14ac:dyDescent="0.2">
      <c r="K415" s="98"/>
    </row>
    <row r="416" spans="11:11" x14ac:dyDescent="0.2">
      <c r="K416" s="98"/>
    </row>
    <row r="417" spans="11:11" x14ac:dyDescent="0.2">
      <c r="K417" s="98"/>
    </row>
    <row r="418" spans="11:11" x14ac:dyDescent="0.2">
      <c r="K418" s="98"/>
    </row>
    <row r="419" spans="11:11" x14ac:dyDescent="0.2">
      <c r="K419" s="98"/>
    </row>
    <row r="420" spans="11:11" x14ac:dyDescent="0.2">
      <c r="K420" s="98"/>
    </row>
    <row r="421" spans="11:11" x14ac:dyDescent="0.2">
      <c r="K421" s="98"/>
    </row>
    <row r="422" spans="11:11" x14ac:dyDescent="0.2">
      <c r="K422" s="98"/>
    </row>
    <row r="423" spans="11:11" x14ac:dyDescent="0.2">
      <c r="K423" s="98"/>
    </row>
    <row r="424" spans="11:11" x14ac:dyDescent="0.2">
      <c r="K424" s="98"/>
    </row>
    <row r="425" spans="11:11" x14ac:dyDescent="0.2">
      <c r="K425" s="98"/>
    </row>
    <row r="426" spans="11:11" x14ac:dyDescent="0.2">
      <c r="K426" s="98"/>
    </row>
    <row r="427" spans="11:11" x14ac:dyDescent="0.2">
      <c r="K427" s="98"/>
    </row>
    <row r="428" spans="11:11" x14ac:dyDescent="0.2">
      <c r="K428" s="98"/>
    </row>
    <row r="429" spans="11:11" x14ac:dyDescent="0.2">
      <c r="K429" s="98"/>
    </row>
    <row r="430" spans="11:11" x14ac:dyDescent="0.2">
      <c r="K430" s="98"/>
    </row>
    <row r="431" spans="11:11" x14ac:dyDescent="0.2">
      <c r="K431" s="98"/>
    </row>
    <row r="432" spans="11:11" x14ac:dyDescent="0.2">
      <c r="K432" s="98"/>
    </row>
    <row r="433" spans="11:11" x14ac:dyDescent="0.2">
      <c r="K433" s="98"/>
    </row>
    <row r="434" spans="11:11" x14ac:dyDescent="0.2">
      <c r="K434" s="98"/>
    </row>
    <row r="435" spans="11:11" x14ac:dyDescent="0.2">
      <c r="K435" s="98"/>
    </row>
    <row r="436" spans="11:11" x14ac:dyDescent="0.2">
      <c r="K436" s="98"/>
    </row>
    <row r="437" spans="11:11" x14ac:dyDescent="0.2">
      <c r="K437" s="98"/>
    </row>
    <row r="438" spans="11:11" x14ac:dyDescent="0.2">
      <c r="K438" s="98"/>
    </row>
    <row r="439" spans="11:11" x14ac:dyDescent="0.2">
      <c r="K439" s="98"/>
    </row>
    <row r="440" spans="11:11" x14ac:dyDescent="0.2">
      <c r="K440" s="98"/>
    </row>
    <row r="441" spans="11:11" x14ac:dyDescent="0.2">
      <c r="K441" s="98"/>
    </row>
    <row r="442" spans="11:11" x14ac:dyDescent="0.2">
      <c r="K442" s="98"/>
    </row>
    <row r="443" spans="11:11" x14ac:dyDescent="0.2">
      <c r="K443" s="98"/>
    </row>
    <row r="444" spans="11:11" x14ac:dyDescent="0.2">
      <c r="K444" s="98"/>
    </row>
    <row r="445" spans="11:11" x14ac:dyDescent="0.2">
      <c r="K445" s="98"/>
    </row>
    <row r="446" spans="11:11" x14ac:dyDescent="0.2">
      <c r="K446" s="98"/>
    </row>
    <row r="447" spans="11:11" x14ac:dyDescent="0.2">
      <c r="K447" s="98"/>
    </row>
    <row r="448" spans="11:11" x14ac:dyDescent="0.2">
      <c r="K448" s="98"/>
    </row>
    <row r="449" spans="11:11" x14ac:dyDescent="0.2">
      <c r="K449" s="98"/>
    </row>
    <row r="450" spans="11:11" x14ac:dyDescent="0.2">
      <c r="K450" s="98"/>
    </row>
    <row r="451" spans="11:11" x14ac:dyDescent="0.2">
      <c r="K451" s="98"/>
    </row>
    <row r="452" spans="11:11" x14ac:dyDescent="0.2">
      <c r="K452" s="98"/>
    </row>
    <row r="453" spans="11:11" x14ac:dyDescent="0.2">
      <c r="K453" s="98"/>
    </row>
    <row r="454" spans="11:11" x14ac:dyDescent="0.2">
      <c r="K454" s="98"/>
    </row>
    <row r="455" spans="11:11" x14ac:dyDescent="0.2">
      <c r="K455" s="98"/>
    </row>
    <row r="456" spans="11:11" x14ac:dyDescent="0.2">
      <c r="K456" s="98"/>
    </row>
    <row r="457" spans="11:11" x14ac:dyDescent="0.2">
      <c r="K457" s="98"/>
    </row>
    <row r="458" spans="11:11" x14ac:dyDescent="0.2">
      <c r="K458" s="98"/>
    </row>
    <row r="459" spans="11:11" x14ac:dyDescent="0.2">
      <c r="K459" s="98"/>
    </row>
    <row r="460" spans="11:11" x14ac:dyDescent="0.2">
      <c r="K460" s="98"/>
    </row>
    <row r="461" spans="11:11" x14ac:dyDescent="0.2">
      <c r="K461" s="98"/>
    </row>
    <row r="462" spans="11:11" x14ac:dyDescent="0.2">
      <c r="K462" s="98"/>
    </row>
    <row r="463" spans="11:11" x14ac:dyDescent="0.2">
      <c r="K463" s="98"/>
    </row>
    <row r="464" spans="11:11" x14ac:dyDescent="0.2">
      <c r="K464" s="98"/>
    </row>
    <row r="465" spans="11:11" x14ac:dyDescent="0.2">
      <c r="K465" s="98"/>
    </row>
    <row r="466" spans="11:11" x14ac:dyDescent="0.2">
      <c r="K466" s="98"/>
    </row>
    <row r="467" spans="11:11" x14ac:dyDescent="0.2">
      <c r="K467" s="98"/>
    </row>
    <row r="468" spans="11:11" x14ac:dyDescent="0.2">
      <c r="K468" s="98"/>
    </row>
    <row r="469" spans="11:11" x14ac:dyDescent="0.2">
      <c r="K469" s="98"/>
    </row>
    <row r="470" spans="11:11" x14ac:dyDescent="0.2">
      <c r="K470" s="98"/>
    </row>
    <row r="471" spans="11:11" x14ac:dyDescent="0.2">
      <c r="K471" s="98"/>
    </row>
    <row r="472" spans="11:11" x14ac:dyDescent="0.2">
      <c r="K472" s="98"/>
    </row>
    <row r="473" spans="11:11" x14ac:dyDescent="0.2">
      <c r="K473" s="98"/>
    </row>
    <row r="474" spans="11:11" x14ac:dyDescent="0.2">
      <c r="K474" s="98"/>
    </row>
    <row r="475" spans="11:11" x14ac:dyDescent="0.2">
      <c r="K475" s="98"/>
    </row>
    <row r="476" spans="11:11" x14ac:dyDescent="0.2">
      <c r="K476" s="98"/>
    </row>
    <row r="477" spans="11:11" x14ac:dyDescent="0.2">
      <c r="K477" s="98"/>
    </row>
    <row r="478" spans="11:11" x14ac:dyDescent="0.2">
      <c r="K478" s="98"/>
    </row>
    <row r="479" spans="11:11" x14ac:dyDescent="0.2">
      <c r="K479" s="104"/>
    </row>
    <row r="480" spans="11:11" x14ac:dyDescent="0.2">
      <c r="K480" s="104"/>
    </row>
    <row r="481" spans="11:11" x14ac:dyDescent="0.2">
      <c r="K481" s="104"/>
    </row>
    <row r="482" spans="11:11" x14ac:dyDescent="0.2">
      <c r="K482" s="104"/>
    </row>
    <row r="483" spans="11:11" x14ac:dyDescent="0.2">
      <c r="K483" s="104"/>
    </row>
    <row r="484" spans="11:11" x14ac:dyDescent="0.2">
      <c r="K484" s="104"/>
    </row>
    <row r="485" spans="11:11" x14ac:dyDescent="0.2">
      <c r="K485" s="104"/>
    </row>
    <row r="486" spans="11:11" x14ac:dyDescent="0.2">
      <c r="K486" s="104"/>
    </row>
    <row r="487" spans="11:11" x14ac:dyDescent="0.2">
      <c r="K487" s="104"/>
    </row>
    <row r="488" spans="11:11" x14ac:dyDescent="0.2">
      <c r="K488" s="104"/>
    </row>
    <row r="489" spans="11:11" x14ac:dyDescent="0.2">
      <c r="K489" s="104"/>
    </row>
    <row r="490" spans="11:11" x14ac:dyDescent="0.2">
      <c r="K490" s="104"/>
    </row>
    <row r="491" spans="11:11" x14ac:dyDescent="0.2">
      <c r="K491" s="104"/>
    </row>
    <row r="492" spans="11:11" x14ac:dyDescent="0.2">
      <c r="K492" s="104"/>
    </row>
    <row r="493" spans="11:11" x14ac:dyDescent="0.2">
      <c r="K493" s="104"/>
    </row>
    <row r="494" spans="11:11" x14ac:dyDescent="0.2">
      <c r="K494" s="104"/>
    </row>
    <row r="495" spans="11:11" x14ac:dyDescent="0.2">
      <c r="K495" s="104"/>
    </row>
    <row r="496" spans="11:11" x14ac:dyDescent="0.2">
      <c r="K496" s="104"/>
    </row>
    <row r="497" spans="11:11" x14ac:dyDescent="0.2">
      <c r="K497" s="104"/>
    </row>
    <row r="498" spans="11:11" x14ac:dyDescent="0.2">
      <c r="K498" s="104"/>
    </row>
    <row r="499" spans="11:11" x14ac:dyDescent="0.2">
      <c r="K499" s="104"/>
    </row>
    <row r="500" spans="11:11" x14ac:dyDescent="0.2">
      <c r="K500" s="104"/>
    </row>
    <row r="501" spans="11:11" x14ac:dyDescent="0.2">
      <c r="K501" s="104"/>
    </row>
    <row r="502" spans="11:11" x14ac:dyDescent="0.2">
      <c r="K502" s="104"/>
    </row>
    <row r="503" spans="11:11" x14ac:dyDescent="0.2">
      <c r="K503" s="104"/>
    </row>
    <row r="504" spans="11:11" x14ac:dyDescent="0.2">
      <c r="K504" s="104"/>
    </row>
    <row r="505" spans="11:11" x14ac:dyDescent="0.2">
      <c r="K505" s="104"/>
    </row>
    <row r="506" spans="11:11" x14ac:dyDescent="0.2">
      <c r="K506" s="104"/>
    </row>
    <row r="507" spans="11:11" x14ac:dyDescent="0.2">
      <c r="K507" s="104"/>
    </row>
    <row r="508" spans="11:11" x14ac:dyDescent="0.2">
      <c r="K508" s="104"/>
    </row>
    <row r="509" spans="11:11" x14ac:dyDescent="0.2">
      <c r="K509" s="104"/>
    </row>
    <row r="510" spans="11:11" x14ac:dyDescent="0.2">
      <c r="K510" s="104"/>
    </row>
    <row r="511" spans="11:11" x14ac:dyDescent="0.2">
      <c r="K511" s="104"/>
    </row>
    <row r="512" spans="11:11" x14ac:dyDescent="0.2">
      <c r="K512" s="104"/>
    </row>
    <row r="513" spans="11:11" x14ac:dyDescent="0.2">
      <c r="K513" s="104"/>
    </row>
    <row r="514" spans="11:11" x14ac:dyDescent="0.2">
      <c r="K514" s="104"/>
    </row>
    <row r="515" spans="11:11" x14ac:dyDescent="0.2">
      <c r="K515" s="104"/>
    </row>
    <row r="516" spans="11:11" x14ac:dyDescent="0.2">
      <c r="K516" s="104"/>
    </row>
    <row r="517" spans="11:11" x14ac:dyDescent="0.2">
      <c r="K517" s="104"/>
    </row>
    <row r="518" spans="11:11" x14ac:dyDescent="0.2">
      <c r="K518" s="104"/>
    </row>
    <row r="519" spans="11:11" x14ac:dyDescent="0.2">
      <c r="K519" s="104"/>
    </row>
    <row r="520" spans="11:11" x14ac:dyDescent="0.2">
      <c r="K520" s="104"/>
    </row>
    <row r="521" spans="11:11" x14ac:dyDescent="0.2">
      <c r="K521" s="104"/>
    </row>
    <row r="522" spans="11:11" x14ac:dyDescent="0.2">
      <c r="K522" s="104"/>
    </row>
    <row r="523" spans="11:11" x14ac:dyDescent="0.2">
      <c r="K523" s="104"/>
    </row>
    <row r="524" spans="11:11" x14ac:dyDescent="0.2">
      <c r="K524" s="104"/>
    </row>
    <row r="525" spans="11:11" x14ac:dyDescent="0.2">
      <c r="K525" s="104"/>
    </row>
    <row r="526" spans="11:11" x14ac:dyDescent="0.2">
      <c r="K526" s="104"/>
    </row>
    <row r="527" spans="11:11" x14ac:dyDescent="0.2">
      <c r="K527" s="104"/>
    </row>
    <row r="528" spans="11:11" x14ac:dyDescent="0.2">
      <c r="K528" s="104"/>
    </row>
    <row r="529" spans="11:11" x14ac:dyDescent="0.2">
      <c r="K529" s="104"/>
    </row>
    <row r="530" spans="11:11" x14ac:dyDescent="0.2">
      <c r="K530" s="104"/>
    </row>
    <row r="531" spans="11:11" x14ac:dyDescent="0.2">
      <c r="K531" s="104"/>
    </row>
    <row r="532" spans="11:11" x14ac:dyDescent="0.2">
      <c r="K532" s="104"/>
    </row>
    <row r="533" spans="11:11" x14ac:dyDescent="0.2">
      <c r="K533" s="104"/>
    </row>
    <row r="534" spans="11:11" x14ac:dyDescent="0.2">
      <c r="K534" s="104"/>
    </row>
    <row r="535" spans="11:11" x14ac:dyDescent="0.2">
      <c r="K535" s="104"/>
    </row>
    <row r="536" spans="11:11" x14ac:dyDescent="0.2">
      <c r="K536" s="104"/>
    </row>
    <row r="537" spans="11:11" x14ac:dyDescent="0.2">
      <c r="K537" s="104"/>
    </row>
    <row r="538" spans="11:11" x14ac:dyDescent="0.2">
      <c r="K538" s="104"/>
    </row>
    <row r="539" spans="11:11" x14ac:dyDescent="0.2">
      <c r="K539" s="104"/>
    </row>
    <row r="540" spans="11:11" x14ac:dyDescent="0.2">
      <c r="K540" s="104"/>
    </row>
    <row r="541" spans="11:11" x14ac:dyDescent="0.2">
      <c r="K541" s="104"/>
    </row>
    <row r="542" spans="11:11" x14ac:dyDescent="0.2">
      <c r="K542" s="104"/>
    </row>
    <row r="543" spans="11:11" x14ac:dyDescent="0.2">
      <c r="K543" s="104"/>
    </row>
    <row r="544" spans="11:11" x14ac:dyDescent="0.2">
      <c r="K544" s="104"/>
    </row>
    <row r="545" spans="11:11" x14ac:dyDescent="0.2">
      <c r="K545" s="104"/>
    </row>
    <row r="546" spans="11:11" x14ac:dyDescent="0.2">
      <c r="K546" s="104"/>
    </row>
    <row r="547" spans="11:11" x14ac:dyDescent="0.2">
      <c r="K547" s="104"/>
    </row>
    <row r="548" spans="11:11" x14ac:dyDescent="0.2">
      <c r="K548" s="104"/>
    </row>
    <row r="549" spans="11:11" x14ac:dyDescent="0.2">
      <c r="K549" s="104"/>
    </row>
    <row r="550" spans="11:11" x14ac:dyDescent="0.2">
      <c r="K550" s="104"/>
    </row>
    <row r="551" spans="11:11" x14ac:dyDescent="0.2">
      <c r="K551" s="104"/>
    </row>
    <row r="552" spans="11:11" x14ac:dyDescent="0.2">
      <c r="K552" s="104"/>
    </row>
    <row r="553" spans="11:11" x14ac:dyDescent="0.2">
      <c r="K553" s="104"/>
    </row>
    <row r="554" spans="11:11" x14ac:dyDescent="0.2">
      <c r="K554" s="104"/>
    </row>
    <row r="555" spans="11:11" x14ac:dyDescent="0.2">
      <c r="K555" s="104"/>
    </row>
    <row r="556" spans="11:11" x14ac:dyDescent="0.2">
      <c r="K556" s="104"/>
    </row>
    <row r="557" spans="11:11" x14ac:dyDescent="0.2">
      <c r="K557" s="104"/>
    </row>
    <row r="558" spans="11:11" x14ac:dyDescent="0.2">
      <c r="K558" s="104"/>
    </row>
    <row r="559" spans="11:11" x14ac:dyDescent="0.2">
      <c r="K559" s="104"/>
    </row>
    <row r="560" spans="11:11" x14ac:dyDescent="0.2">
      <c r="K560" s="104"/>
    </row>
    <row r="561" spans="11:11" x14ac:dyDescent="0.2">
      <c r="K561" s="104"/>
    </row>
    <row r="562" spans="11:11" x14ac:dyDescent="0.2">
      <c r="K562" s="104"/>
    </row>
    <row r="563" spans="11:11" x14ac:dyDescent="0.2">
      <c r="K563" s="104"/>
    </row>
    <row r="564" spans="11:11" x14ac:dyDescent="0.2">
      <c r="K564" s="104"/>
    </row>
    <row r="565" spans="11:11" x14ac:dyDescent="0.2">
      <c r="K565" s="104"/>
    </row>
    <row r="566" spans="11:11" x14ac:dyDescent="0.2">
      <c r="K566" s="104"/>
    </row>
    <row r="567" spans="11:11" x14ac:dyDescent="0.2">
      <c r="K567" s="104"/>
    </row>
    <row r="568" spans="11:11" x14ac:dyDescent="0.2">
      <c r="K568" s="104"/>
    </row>
    <row r="569" spans="11:11" x14ac:dyDescent="0.2">
      <c r="K569" s="104"/>
    </row>
    <row r="570" spans="11:11" x14ac:dyDescent="0.2">
      <c r="K570" s="104"/>
    </row>
    <row r="571" spans="11:11" x14ac:dyDescent="0.2">
      <c r="K571" s="104"/>
    </row>
    <row r="572" spans="11:11" x14ac:dyDescent="0.2">
      <c r="K572" s="104"/>
    </row>
    <row r="573" spans="11:11" x14ac:dyDescent="0.2">
      <c r="K573" s="104"/>
    </row>
    <row r="574" spans="11:11" x14ac:dyDescent="0.2">
      <c r="K574" s="104"/>
    </row>
    <row r="575" spans="11:11" x14ac:dyDescent="0.2">
      <c r="K575" s="104"/>
    </row>
    <row r="576" spans="11:11" x14ac:dyDescent="0.2">
      <c r="K576" s="104"/>
    </row>
    <row r="577" spans="11:11" x14ac:dyDescent="0.2">
      <c r="K577" s="104"/>
    </row>
    <row r="578" spans="11:11" x14ac:dyDescent="0.2">
      <c r="K578" s="104"/>
    </row>
    <row r="579" spans="11:11" x14ac:dyDescent="0.2">
      <c r="K579" s="104"/>
    </row>
    <row r="580" spans="11:11" x14ac:dyDescent="0.2">
      <c r="K580" s="104"/>
    </row>
    <row r="581" spans="11:11" x14ac:dyDescent="0.2">
      <c r="K581" s="104"/>
    </row>
    <row r="582" spans="11:11" x14ac:dyDescent="0.2">
      <c r="K582" s="104"/>
    </row>
    <row r="583" spans="11:11" x14ac:dyDescent="0.2">
      <c r="K583" s="104"/>
    </row>
    <row r="584" spans="11:11" x14ac:dyDescent="0.2">
      <c r="K584" s="104"/>
    </row>
    <row r="585" spans="11:11" x14ac:dyDescent="0.2">
      <c r="K585" s="104"/>
    </row>
    <row r="586" spans="11:11" x14ac:dyDescent="0.2">
      <c r="K586" s="104"/>
    </row>
    <row r="587" spans="11:11" x14ac:dyDescent="0.2">
      <c r="K587" s="104"/>
    </row>
    <row r="588" spans="11:11" x14ac:dyDescent="0.2">
      <c r="K588" s="104"/>
    </row>
    <row r="589" spans="11:11" x14ac:dyDescent="0.2">
      <c r="K589" s="104"/>
    </row>
    <row r="590" spans="11:11" x14ac:dyDescent="0.2">
      <c r="K590" s="104"/>
    </row>
    <row r="591" spans="11:11" x14ac:dyDescent="0.2">
      <c r="K591" s="104"/>
    </row>
    <row r="592" spans="11:11" x14ac:dyDescent="0.2">
      <c r="K592" s="104"/>
    </row>
    <row r="593" spans="11:11" x14ac:dyDescent="0.2">
      <c r="K593" s="104"/>
    </row>
    <row r="594" spans="11:11" x14ac:dyDescent="0.2">
      <c r="K594" s="104"/>
    </row>
    <row r="595" spans="11:11" x14ac:dyDescent="0.2">
      <c r="K595" s="104"/>
    </row>
    <row r="596" spans="11:11" x14ac:dyDescent="0.2">
      <c r="K596" s="104"/>
    </row>
    <row r="597" spans="11:11" x14ac:dyDescent="0.2">
      <c r="K597" s="104"/>
    </row>
    <row r="598" spans="11:11" x14ac:dyDescent="0.2">
      <c r="K598" s="104"/>
    </row>
    <row r="599" spans="11:11" x14ac:dyDescent="0.2">
      <c r="K599" s="104"/>
    </row>
    <row r="600" spans="11:11" x14ac:dyDescent="0.2">
      <c r="K600" s="104"/>
    </row>
    <row r="601" spans="11:11" x14ac:dyDescent="0.2">
      <c r="K601" s="104"/>
    </row>
    <row r="602" spans="11:11" x14ac:dyDescent="0.2">
      <c r="K602" s="104"/>
    </row>
    <row r="603" spans="11:11" x14ac:dyDescent="0.2">
      <c r="K603" s="104"/>
    </row>
    <row r="604" spans="11:11" x14ac:dyDescent="0.2">
      <c r="K604" s="104"/>
    </row>
    <row r="605" spans="11:11" x14ac:dyDescent="0.2">
      <c r="K605" s="104"/>
    </row>
    <row r="606" spans="11:11" x14ac:dyDescent="0.2">
      <c r="K606" s="104"/>
    </row>
    <row r="607" spans="11:11" x14ac:dyDescent="0.2">
      <c r="K607" s="104"/>
    </row>
    <row r="608" spans="11:11" x14ac:dyDescent="0.2">
      <c r="K608" s="104"/>
    </row>
    <row r="609" spans="11:11" x14ac:dyDescent="0.2">
      <c r="K609" s="104"/>
    </row>
    <row r="610" spans="11:11" x14ac:dyDescent="0.2">
      <c r="K610" s="104"/>
    </row>
    <row r="611" spans="11:11" x14ac:dyDescent="0.2">
      <c r="K611" s="104"/>
    </row>
    <row r="612" spans="11:11" x14ac:dyDescent="0.2">
      <c r="K612" s="104"/>
    </row>
    <row r="613" spans="11:11" x14ac:dyDescent="0.2">
      <c r="K613" s="104"/>
    </row>
    <row r="614" spans="11:11" x14ac:dyDescent="0.2">
      <c r="K614" s="104"/>
    </row>
    <row r="615" spans="11:11" x14ac:dyDescent="0.2">
      <c r="K615" s="104"/>
    </row>
    <row r="616" spans="11:11" x14ac:dyDescent="0.2">
      <c r="K616" s="104"/>
    </row>
    <row r="617" spans="11:11" x14ac:dyDescent="0.2">
      <c r="K617" s="104"/>
    </row>
    <row r="618" spans="11:11" x14ac:dyDescent="0.2">
      <c r="K618" s="104"/>
    </row>
    <row r="619" spans="11:11" x14ac:dyDescent="0.2">
      <c r="K619" s="104"/>
    </row>
    <row r="620" spans="11:11" x14ac:dyDescent="0.2">
      <c r="K620" s="104"/>
    </row>
    <row r="621" spans="11:11" x14ac:dyDescent="0.2">
      <c r="K621" s="104"/>
    </row>
    <row r="622" spans="11:11" x14ac:dyDescent="0.2">
      <c r="K622" s="104"/>
    </row>
  </sheetData>
  <mergeCells count="17">
    <mergeCell ref="A1:Q1"/>
    <mergeCell ref="A19:Q19"/>
    <mergeCell ref="A92:B92"/>
    <mergeCell ref="A90:B90"/>
    <mergeCell ref="A20:P20"/>
    <mergeCell ref="A91:C91"/>
    <mergeCell ref="N18:O18"/>
    <mergeCell ref="E49:G49"/>
    <mergeCell ref="A10:P10"/>
    <mergeCell ref="E37:G37"/>
    <mergeCell ref="N16:O16"/>
    <mergeCell ref="N17:O17"/>
    <mergeCell ref="N3:O3"/>
    <mergeCell ref="N5:O5"/>
    <mergeCell ref="M4:O4"/>
    <mergeCell ref="E42:G42"/>
    <mergeCell ref="A93:C93"/>
  </mergeCells>
  <phoneticPr fontId="43" type="noConversion"/>
  <printOptions horizontalCentered="1" verticalCentered="1"/>
  <pageMargins left="0.7" right="0.7" top="0.75" bottom="0.75" header="0.3" footer="0.3"/>
  <pageSetup scale="1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FF9D58C-C9A2-4F40-B9C2-FC988C62E093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PLUMBING ESTIMATE</vt:lpstr>
      <vt:lpstr>'PLUMBING ESTIMATE'!Print_Area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ESTIMATORR</dc:creator>
  <cp:lastModifiedBy>kanatron sales</cp:lastModifiedBy>
  <cp:lastPrinted>2015-08-27T19:22:37Z</cp:lastPrinted>
  <dcterms:created xsi:type="dcterms:W3CDTF">2004-05-05T14:08:18Z</dcterms:created>
  <dcterms:modified xsi:type="dcterms:W3CDTF">2025-06-23T18:56:39Z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{3FF9D58C-C9A2-4F40-B9C2-FC988C62E093}</vt:lpwstr>
  </property>
</Properties>
</file>